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COPLO\Dados Estratégicos III\CORONAVÍRUS (a partir de 16-03-20)\PORTAL DA TRANSPARÊNCIA\Demonstrativo da Receita\"/>
    </mc:Choice>
  </mc:AlternateContent>
  <xr:revisionPtr revIDLastSave="0" documentId="13_ncr:1_{CB663E51-4E0C-473E-B071-BECF9EC2F6FE}" xr6:coauthVersionLast="36" xr6:coauthVersionMax="47" xr10:uidLastSave="{00000000-0000-0000-0000-000000000000}"/>
  <bookViews>
    <workbookView xWindow="67080" yWindow="5700" windowWidth="29040" windowHeight="15720" xr2:uid="{00000000-000D-0000-FFFF-FFFF00000000}"/>
  </bookViews>
  <sheets>
    <sheet name="2025" sheetId="1" r:id="rId1"/>
  </sheets>
  <calcPr calcId="191029"/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O16" i="1"/>
  <c r="P16" i="1"/>
  <c r="Q16" i="1"/>
  <c r="D16" i="1"/>
  <c r="E19" i="1" l="1"/>
  <c r="F19" i="1"/>
  <c r="G19" i="1"/>
  <c r="H19" i="1"/>
  <c r="I19" i="1"/>
  <c r="J19" i="1"/>
  <c r="K19" i="1"/>
  <c r="L19" i="1"/>
  <c r="M19" i="1"/>
  <c r="N19" i="1"/>
  <c r="O19" i="1"/>
  <c r="P19" i="1"/>
  <c r="Q19" i="1"/>
  <c r="D19" i="1"/>
  <c r="Q29" i="1" l="1"/>
  <c r="Q23" i="1"/>
  <c r="Q30" i="1" l="1"/>
  <c r="P29" i="1"/>
  <c r="P23" i="1"/>
  <c r="P30" i="1" l="1"/>
  <c r="O29" i="1"/>
  <c r="O23" i="1"/>
  <c r="O30" i="1" l="1"/>
  <c r="N29" i="1"/>
  <c r="N23" i="1"/>
  <c r="N30" i="1" l="1"/>
  <c r="M29" i="1"/>
  <c r="M23" i="1"/>
  <c r="M30" i="1" l="1"/>
  <c r="L29" i="1"/>
  <c r="L23" i="1"/>
  <c r="L30" i="1" l="1"/>
  <c r="K29" i="1"/>
  <c r="K23" i="1"/>
  <c r="K30" i="1" l="1"/>
  <c r="J29" i="1"/>
  <c r="J23" i="1"/>
  <c r="J30" i="1" l="1"/>
  <c r="I29" i="1"/>
  <c r="I23" i="1"/>
  <c r="I30" i="1" l="1"/>
  <c r="H23" i="1"/>
  <c r="H29" i="1"/>
  <c r="H30" i="1" l="1"/>
  <c r="D29" i="1"/>
  <c r="F23" i="1" l="1"/>
  <c r="D23" i="1" l="1"/>
  <c r="G29" i="1"/>
  <c r="F29" i="1"/>
  <c r="G23" i="1"/>
  <c r="F30" i="1" l="1"/>
  <c r="D30" i="1"/>
  <c r="G30" i="1"/>
  <c r="E23" i="1"/>
  <c r="E29" i="1"/>
  <c r="E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Saraiva</author>
  </authors>
  <commentList>
    <comment ref="A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Unidade Gestora Executante</t>
        </r>
        <r>
          <rPr>
            <sz val="9"/>
            <color indexed="81"/>
            <rFont val="Segoe UI"/>
            <family val="2"/>
          </rPr>
          <t>: unidade gestora que utiliza o crédito recebido da unidade gestora responsável.</t>
        </r>
      </text>
    </comment>
    <comment ref="B5" authorId="0" shapeId="0" xr:uid="{00000000-0006-0000-0000-000002000000}">
      <text>
        <r>
          <rPr>
            <sz val="9"/>
            <color indexed="81"/>
            <rFont val="Segoe UI"/>
            <family val="2"/>
          </rPr>
          <t>Fonte de recursos: classificação da receita segundo a destinação legal dos recursos.
arrecadados</t>
        </r>
      </text>
    </comment>
    <comment ref="C5" authorId="0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Subalínea: detalhamento da receita.
</t>
        </r>
      </text>
    </comment>
  </commentList>
</comments>
</file>

<file path=xl/sharedStrings.xml><?xml version="1.0" encoding="utf-8"?>
<sst xmlns="http://schemas.openxmlformats.org/spreadsheetml/2006/main" count="59" uniqueCount="43">
  <si>
    <t/>
  </si>
  <si>
    <t>110100 - DPGE - DEFENSORIA PUBLICA GERAL DO ESTADO</t>
  </si>
  <si>
    <t>1321050101 - Juros de Títulos de Renda - Principal</t>
  </si>
  <si>
    <t>1922990101 - Outras Restituições - Principal</t>
  </si>
  <si>
    <t>Total</t>
  </si>
  <si>
    <t>116100 - FUNDO ESPECIAL DA DEFENSORIA PUBLICA DO ERJ</t>
  </si>
  <si>
    <t>1122020101 - Emolumentos e Custas Judiciais - Principal</t>
  </si>
  <si>
    <t>1122510101 - Taxas Extrajudiciais - Principal</t>
  </si>
  <si>
    <t>1321010101 - Remuneração de Depósitos Bancários - Principal</t>
  </si>
  <si>
    <t xml:space="preserve"> espaçamento </t>
  </si>
  <si>
    <t>Unidade Gestora Executante</t>
  </si>
  <si>
    <t>Fonte de Recursos</t>
  </si>
  <si>
    <t>Sub-alinea</t>
  </si>
  <si>
    <t>Janeiro</t>
  </si>
  <si>
    <t>Fevereiro</t>
  </si>
  <si>
    <t>Fonte: Siafe-Rio / SEFAZ-RJ</t>
  </si>
  <si>
    <r>
      <rPr>
        <b/>
        <u/>
        <sz val="10"/>
        <rFont val="Arial"/>
        <family val="2"/>
      </rPr>
      <t xml:space="preserve">Legenda
</t>
    </r>
    <r>
      <rPr>
        <b/>
        <sz val="10"/>
        <rFont val="Arial"/>
        <family val="2"/>
      </rPr>
      <t>Remuneração de Depósitos Bancários - Poupança - Principal:</t>
    </r>
    <r>
      <rPr>
        <sz val="10"/>
        <rFont val="Arial"/>
        <family val="2"/>
      </rPr>
      <t xml:space="preserve"> Remuneração de depósitos realizados em caderneta de poupança.
</t>
    </r>
    <r>
      <rPr>
        <b/>
        <sz val="10"/>
        <rFont val="Arial"/>
        <family val="2"/>
      </rPr>
      <t>Juros de Títulos de Renda - Principal:</t>
    </r>
    <r>
      <rPr>
        <sz val="10"/>
        <rFont val="Arial"/>
        <family val="2"/>
      </rPr>
      <t xml:space="preserve"> Remuneração de depósitos realizados em fundo de investimento em renda fixa.
</t>
    </r>
    <r>
      <rPr>
        <b/>
        <sz val="10"/>
        <rFont val="Arial"/>
        <family val="2"/>
      </rPr>
      <t>Retorno de Operações, Juros e Encargos Financeiros - Principal:</t>
    </r>
    <r>
      <rPr>
        <sz val="10"/>
        <rFont val="Arial"/>
        <family val="2"/>
      </rPr>
      <t xml:space="preserve"> Ressarcimento do custo operacional pela consignação facultativa realizada em folha de pagamento de servidores ativos/inativos da Defensoria Pública, conforme Resolução DPGE nº 873, de 23 de março de 2017.
</t>
    </r>
    <r>
      <rPr>
        <b/>
        <sz val="10"/>
        <rFont val="Arial"/>
        <family val="2"/>
      </rPr>
      <t xml:space="preserve">Outras Receitas - Primárias - Principal: </t>
    </r>
    <r>
      <rPr>
        <sz val="10"/>
        <rFont val="Arial"/>
        <family val="2"/>
      </rPr>
      <t xml:space="preserve">Arrecadação de honorários advocatícios devidos à Defensoria Pública em sua atividade postulatória cotidiana.
</t>
    </r>
    <r>
      <rPr>
        <b/>
        <sz val="10"/>
        <rFont val="Arial"/>
        <family val="2"/>
      </rPr>
      <t>Remuneração de Depósitos Bancários - Outros Recursos Vinculados - Principal:</t>
    </r>
    <r>
      <rPr>
        <sz val="10"/>
        <rFont val="Arial"/>
        <family val="2"/>
      </rPr>
      <t xml:space="preserve"> Remuneração de depósitos realizados em caderneta de poupança e/ou fundo de investimento em renda fixa de recursos relativos a transferências voluntárias.
</t>
    </r>
    <r>
      <rPr>
        <b/>
        <sz val="10"/>
        <rFont val="Arial"/>
        <family val="2"/>
      </rPr>
      <t>Aluguéis e Arrendamentos - Principal:</t>
    </r>
    <r>
      <rPr>
        <sz val="10"/>
        <rFont val="Arial"/>
        <family val="2"/>
      </rPr>
      <t xml:space="preserve"> Arrecadação referente ao contrato de sublocação de Brasília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Ressarcimento derivado de Prestação de Serviços de Terceiros: </t>
    </r>
    <r>
      <rPr>
        <sz val="10"/>
        <rFont val="Arial"/>
        <family val="2"/>
      </rPr>
      <t>Arrecadação do ressarcimento dos encargos referente ao contrato de sublocação de Brasília</t>
    </r>
    <r>
      <rPr>
        <b/>
        <sz val="10"/>
        <rFont val="Arial"/>
        <family val="2"/>
      </rPr>
      <t xml:space="preserve">
Emolumentos e Custas Judiciais - Principal: </t>
    </r>
    <r>
      <rPr>
        <sz val="10"/>
        <rFont val="Arial"/>
        <family val="2"/>
      </rPr>
      <t xml:space="preserve">Arrecadação de custas e emolumentos judiciais.
</t>
    </r>
    <r>
      <rPr>
        <b/>
        <sz val="10"/>
        <rFont val="Arial"/>
        <family val="2"/>
      </rPr>
      <t>Taxas Extrajudiciais - Principal:</t>
    </r>
    <r>
      <rPr>
        <sz val="10"/>
        <rFont val="Arial"/>
        <family val="2"/>
      </rPr>
      <t xml:space="preserve"> Arrecadação de custas e emolumentos extrajudiciais.</t>
    </r>
  </si>
  <si>
    <t>1311011101 - Aluguéis e Arrendamentos - Principal</t>
  </si>
  <si>
    <r>
      <rPr>
        <b/>
        <u/>
        <sz val="10"/>
        <rFont val="Arial"/>
        <family val="2"/>
      </rPr>
      <t>Base Normativa</t>
    </r>
    <r>
      <rPr>
        <sz val="10"/>
        <rFont val="Arial"/>
        <family val="2"/>
      </rPr>
      <t xml:space="preserve">
Lei de Reponsabilidade Fiscal – LC n ْ 101/2000 (art. 48-A, II e art. 48, §1º, II)
Normas Gerais do Direito Financeiro – Lei nْ 4.320/1964 (art. 2ْ ,3ْ ,35 e 57)
Lei de Acesso à Informação – Lei nْ 12.527/2011 (art. 8ْ§ 1 ْ II)</t>
    </r>
  </si>
  <si>
    <t>Receita Inicial</t>
  </si>
  <si>
    <t>Receita Atualizada</t>
  </si>
  <si>
    <t>232 - Recursos provenientes de taxas e contribuições</t>
  </si>
  <si>
    <t>212 -  Transferências do Governo Federal referentes a Convênios e Instrumentos Congêner</t>
  </si>
  <si>
    <t>230 - Outros Recursos não Vinculados</t>
  </si>
  <si>
    <t>1923990105 - Outros Ressarcimentos - Ressarcimento derivado de prestação de serviços de terceiros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</si>
  <si>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</si>
  <si>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</si>
  <si>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</si>
  <si>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</si>
  <si>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</si>
  <si>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</si>
  <si>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</si>
  <si>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</si>
  <si>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</si>
  <si>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</si>
  <si>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1321010102 - Remuneração de Depósitos Bancários - Poupança - Principal</t>
  </si>
  <si>
    <t>1641010101 - Retorno de Operações, Juros e Encargos Financeiros - Principal</t>
  </si>
  <si>
    <t>1911090101 - Multas e Juros Previstos em Contratos - Principal</t>
  </si>
  <si>
    <t>1923990104 - Outros Ressarcimentos - Despesa com Pessoal Cedido - Demais Áreas - Principal</t>
  </si>
  <si>
    <t>1999992101 - Outras Receitas - Primárias - Principal</t>
  </si>
  <si>
    <t>7923990104 - Rec Intraorç - Outros Ressarcimentos - Pessoal Cedido - Demais Áreas - Principal</t>
  </si>
  <si>
    <t>Receitas Próprias Realizadas - 2025</t>
  </si>
  <si>
    <r>
      <rPr>
        <b/>
        <u/>
        <sz val="10"/>
        <rFont val="Arial"/>
        <family val="2"/>
      </rPr>
      <t>Unidade administrativa responsável pela informação</t>
    </r>
    <r>
      <rPr>
        <sz val="10"/>
        <rFont val="Arial"/>
        <family val="2"/>
      </rPr>
      <t xml:space="preserve">
Subsecretaria de Orçamento e Finanças (SUBSECOF) (art. 5ْ ,XII, Resolução DPGERJ N 947/2018, com nova redação dada pela Resolução DPGERJ N 1.112/2021)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</si>
</sst>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11"/>
      <color indexed="72"/>
      <name val="Dialog.plain"/>
    </font>
    <font>
      <sz val="8"/>
      <color indexed="72"/>
      <name val="Tahoma"/>
      <family val="2"/>
    </font>
    <font>
      <sz val="10"/>
      <color indexed="72"/>
      <name val="Dialog.plain"/>
    </font>
    <font>
      <b/>
      <sz val="12"/>
      <color indexed="72"/>
      <name val="Dialog.plain"/>
    </font>
    <font>
      <sz val="2"/>
      <color indexed="9"/>
      <name val="Dialog.plain"/>
    </font>
    <font>
      <sz val="7"/>
      <color indexed="72"/>
      <name val="Dialog.plain"/>
    </font>
    <font>
      <sz val="10"/>
      <name val="Arial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54">
    <xf numFmtId="0" fontId="0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 vertical="top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9" fillId="4" borderId="5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vertical="top" wrapText="1"/>
    </xf>
    <xf numFmtId="0" fontId="9" fillId="3" borderId="6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right" vertical="top" wrapText="1"/>
    </xf>
    <xf numFmtId="4" fontId="9" fillId="5" borderId="1" xfId="0" applyNumberFormat="1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3" fillId="2" borderId="3" xfId="0" applyNumberFormat="1" applyFont="1" applyFill="1" applyBorder="1" applyAlignment="1">
      <alignment horizontal="left" vertical="top" wrapText="1"/>
    </xf>
    <xf numFmtId="4" fontId="3" fillId="2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top" wrapText="1"/>
    </xf>
    <xf numFmtId="0" fontId="11" fillId="0" borderId="0" xfId="0" applyNumberFormat="1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right" vertical="top" wrapText="1"/>
    </xf>
    <xf numFmtId="0" fontId="9" fillId="4" borderId="1" xfId="0" applyNumberFormat="1" applyFont="1" applyFill="1" applyBorder="1" applyAlignment="1">
      <alignment horizontal="left" vertical="top" wrapText="1"/>
    </xf>
    <xf numFmtId="0" fontId="9" fillId="4" borderId="2" xfId="0" applyNumberFormat="1" applyFont="1" applyFill="1" applyBorder="1" applyAlignment="1">
      <alignment horizontal="left" vertical="top" wrapText="1"/>
    </xf>
    <xf numFmtId="4" fontId="15" fillId="2" borderId="1" xfId="0" applyNumberFormat="1" applyFont="1" applyFill="1" applyBorder="1" applyAlignment="1">
      <alignment horizontal="right" vertical="top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400050</xdr:colOff>
      <xdr:row>3</xdr:row>
      <xdr:rowOff>38100</xdr:rowOff>
    </xdr:to>
    <xdr:grpSp>
      <xdr:nvGrpSpPr>
        <xdr:cNvPr id="1231" name="Grupo 2">
          <a:extLst>
            <a:ext uri="{FF2B5EF4-FFF2-40B4-BE49-F238E27FC236}">
              <a16:creationId xmlns:a16="http://schemas.microsoft.com/office/drawing/2014/main" id="{BB5BABA2-04B7-4C72-989E-11758A28E125}"/>
            </a:ext>
          </a:extLst>
        </xdr:cNvPr>
        <xdr:cNvGrpSpPr>
          <a:grpSpLocks/>
        </xdr:cNvGrpSpPr>
      </xdr:nvGrpSpPr>
      <xdr:grpSpPr bwMode="auto">
        <a:xfrm>
          <a:off x="0" y="0"/>
          <a:ext cx="4105275" cy="581025"/>
          <a:chOff x="29869" y="89995"/>
          <a:chExt cx="6326772" cy="569337"/>
        </a:xfrm>
      </xdr:grpSpPr>
      <xdr:pic>
        <xdr:nvPicPr>
          <xdr:cNvPr id="1232" name="Imagem 3">
            <a:extLst>
              <a:ext uri="{FF2B5EF4-FFF2-40B4-BE49-F238E27FC236}">
                <a16:creationId xmlns:a16="http://schemas.microsoft.com/office/drawing/2014/main" id="{5478FF34-AD3A-484B-BDE5-D562CA7FB0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69" y="89995"/>
            <a:ext cx="2884610" cy="5693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962EF1FF-1B67-4DBB-ADAB-CED61D35AE07}"/>
              </a:ext>
            </a:extLst>
          </xdr:cNvPr>
          <xdr:cNvCxnSpPr/>
        </xdr:nvCxnSpPr>
        <xdr:spPr>
          <a:xfrm flipV="1">
            <a:off x="3347387" y="145995"/>
            <a:ext cx="0" cy="485336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7701C85-2232-4643-81C8-E7FFBFAF9D47}"/>
              </a:ext>
            </a:extLst>
          </xdr:cNvPr>
          <xdr:cNvSpPr txBox="1"/>
        </xdr:nvSpPr>
        <xdr:spPr>
          <a:xfrm>
            <a:off x="3552897" y="155329"/>
            <a:ext cx="2803744" cy="47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100"/>
              </a:lnSpc>
            </a:pPr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Subsecretaria de Orçamento e Finanças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GridLines="0" tabSelected="1" topLeftCell="A13" zoomScaleNormal="100" workbookViewId="0">
      <selection activeCell="M24" sqref="M24"/>
    </sheetView>
  </sheetViews>
  <sheetFormatPr defaultRowHeight="12.75"/>
  <cols>
    <col min="1" max="1" width="24" customWidth="1"/>
    <col min="2" max="2" width="31.5703125" customWidth="1"/>
    <col min="3" max="3" width="39.7109375" bestFit="1" customWidth="1"/>
    <col min="4" max="4" width="19.5703125" customWidth="1"/>
    <col min="5" max="5" width="16.28515625" bestFit="1" customWidth="1"/>
    <col min="6" max="13" width="12.28515625" bestFit="1" customWidth="1"/>
    <col min="14" max="14" width="14.7109375" customWidth="1"/>
    <col min="15" max="15" width="16.5703125" customWidth="1"/>
    <col min="16" max="17" width="12.28515625" bestFit="1" customWidth="1"/>
  </cols>
  <sheetData>
    <row r="1" spans="1:17" ht="14.25">
      <c r="A1" s="34"/>
      <c r="B1" s="35"/>
      <c r="C1" s="34"/>
      <c r="F1" s="1" t="s">
        <v>0</v>
      </c>
      <c r="G1" s="13" t="s">
        <v>0</v>
      </c>
    </row>
    <row r="2" spans="1:17">
      <c r="A2" s="34"/>
      <c r="B2" s="36"/>
      <c r="C2" s="34"/>
      <c r="F2" s="1" t="s">
        <v>0</v>
      </c>
      <c r="G2" s="1" t="s">
        <v>0</v>
      </c>
    </row>
    <row r="3" spans="1:17" ht="15.75">
      <c r="A3" s="34"/>
      <c r="B3" s="37"/>
      <c r="C3" s="34"/>
      <c r="F3" s="1" t="s">
        <v>0</v>
      </c>
      <c r="G3" s="1" t="s">
        <v>0</v>
      </c>
    </row>
    <row r="4" spans="1:17" ht="15.75">
      <c r="B4" s="2"/>
      <c r="F4" s="1"/>
      <c r="G4" s="1"/>
    </row>
    <row r="5" spans="1:17" ht="12.75" customHeight="1">
      <c r="A5" s="33" t="s">
        <v>10</v>
      </c>
      <c r="B5" s="33" t="s">
        <v>11</v>
      </c>
      <c r="C5" s="33" t="s">
        <v>12</v>
      </c>
      <c r="D5" s="31" t="s">
        <v>19</v>
      </c>
      <c r="E5" s="33" t="s">
        <v>20</v>
      </c>
      <c r="F5" s="33" t="s">
        <v>41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>
      <c r="A6" s="33"/>
      <c r="B6" s="33"/>
      <c r="C6" s="33"/>
      <c r="D6" s="32"/>
      <c r="E6" s="33"/>
      <c r="F6" s="3" t="s">
        <v>13</v>
      </c>
      <c r="G6" s="8" t="s">
        <v>14</v>
      </c>
      <c r="H6" s="3" t="s">
        <v>25</v>
      </c>
      <c r="I6" s="3" t="s">
        <v>26</v>
      </c>
      <c r="J6" s="3" t="s">
        <v>27</v>
      </c>
      <c r="K6" s="3" t="s">
        <v>28</v>
      </c>
      <c r="L6" s="3" t="s">
        <v>29</v>
      </c>
      <c r="M6" s="3" t="s">
        <v>30</v>
      </c>
      <c r="N6" s="3" t="s">
        <v>31</v>
      </c>
      <c r="O6" s="3" t="s">
        <v>32</v>
      </c>
      <c r="P6" s="3" t="s">
        <v>33</v>
      </c>
      <c r="Q6" s="3" t="s">
        <v>34</v>
      </c>
    </row>
    <row r="7" spans="1:17" s="30" customFormat="1" ht="21">
      <c r="A7" s="38" t="s">
        <v>1</v>
      </c>
      <c r="B7" s="41" t="s">
        <v>23</v>
      </c>
      <c r="C7" s="4" t="s">
        <v>6</v>
      </c>
      <c r="D7" s="5">
        <v>0</v>
      </c>
      <c r="E7" s="5">
        <v>0</v>
      </c>
      <c r="F7" s="5"/>
      <c r="G7" s="5"/>
      <c r="H7" s="5"/>
      <c r="I7" s="5"/>
      <c r="J7" s="5"/>
      <c r="K7" s="5">
        <v>12639.26</v>
      </c>
      <c r="L7" s="5"/>
      <c r="M7" s="5"/>
      <c r="N7" s="5"/>
      <c r="O7" s="5"/>
      <c r="P7" s="5"/>
      <c r="Q7" s="5"/>
    </row>
    <row r="8" spans="1:17" ht="21">
      <c r="A8" s="39"/>
      <c r="B8" s="42"/>
      <c r="C8" s="4" t="s">
        <v>35</v>
      </c>
      <c r="D8" s="5">
        <v>2219</v>
      </c>
      <c r="E8" s="5">
        <v>2219</v>
      </c>
      <c r="F8" s="5">
        <v>197.75</v>
      </c>
      <c r="G8" s="5">
        <v>9.48</v>
      </c>
      <c r="H8" s="5">
        <v>8.42</v>
      </c>
      <c r="I8" s="5">
        <v>9.94</v>
      </c>
      <c r="J8" s="5">
        <v>9.58</v>
      </c>
      <c r="K8" s="5">
        <v>10.039999999999999</v>
      </c>
      <c r="L8" s="5">
        <v>10.11</v>
      </c>
      <c r="M8" s="5">
        <v>10.220000000000001</v>
      </c>
      <c r="N8" s="5">
        <v>10.28</v>
      </c>
      <c r="O8" s="5">
        <v>10.35</v>
      </c>
      <c r="P8" s="5"/>
      <c r="Q8" s="5"/>
    </row>
    <row r="9" spans="1:17">
      <c r="A9" s="39"/>
      <c r="B9" s="42"/>
      <c r="C9" s="4" t="s">
        <v>2</v>
      </c>
      <c r="D9" s="5">
        <v>19218444</v>
      </c>
      <c r="E9" s="5">
        <v>19218444</v>
      </c>
      <c r="F9" s="5">
        <v>1750224.8</v>
      </c>
      <c r="G9" s="5">
        <v>1616940.12</v>
      </c>
      <c r="H9" s="5">
        <v>1464474.1</v>
      </c>
      <c r="I9" s="5">
        <v>2266483.67</v>
      </c>
      <c r="J9" s="5">
        <v>2359177.7799999998</v>
      </c>
      <c r="K9" s="5">
        <v>2329551.21</v>
      </c>
      <c r="L9" s="5">
        <v>2646922.64</v>
      </c>
      <c r="M9" s="5">
        <v>2489593.96</v>
      </c>
      <c r="N9" s="5">
        <v>2709945.62</v>
      </c>
      <c r="O9" s="5">
        <v>2954577.28</v>
      </c>
      <c r="P9" s="5"/>
      <c r="Q9" s="5"/>
    </row>
    <row r="10" spans="1:17" ht="21">
      <c r="A10" s="39"/>
      <c r="B10" s="42"/>
      <c r="C10" s="4" t="s">
        <v>36</v>
      </c>
      <c r="D10" s="5">
        <v>38424</v>
      </c>
      <c r="E10" s="5">
        <v>38424</v>
      </c>
      <c r="F10" s="5"/>
      <c r="G10" s="5">
        <v>3904.28</v>
      </c>
      <c r="H10" s="5">
        <v>5375.83</v>
      </c>
      <c r="I10" s="5">
        <v>2641.85</v>
      </c>
      <c r="J10" s="5">
        <v>2634.85</v>
      </c>
      <c r="K10" s="5">
        <v>2613.85</v>
      </c>
      <c r="L10" s="5">
        <v>2586.85</v>
      </c>
      <c r="M10" s="5">
        <v>2586.85</v>
      </c>
      <c r="N10" s="5">
        <v>2571.85</v>
      </c>
      <c r="O10" s="5">
        <v>2533.12</v>
      </c>
      <c r="P10" s="5"/>
      <c r="Q10" s="5"/>
    </row>
    <row r="11" spans="1:17" ht="21">
      <c r="A11" s="39"/>
      <c r="B11" s="42"/>
      <c r="C11" s="4" t="s">
        <v>37</v>
      </c>
      <c r="D11" s="5">
        <v>48134</v>
      </c>
      <c r="E11" s="5">
        <v>48134</v>
      </c>
      <c r="F11" s="5"/>
      <c r="G11" s="5"/>
      <c r="H11" s="5"/>
      <c r="I11" s="5"/>
      <c r="J11" s="5"/>
      <c r="K11" s="5"/>
      <c r="L11" s="5"/>
      <c r="M11" s="5"/>
      <c r="N11" s="5">
        <v>0</v>
      </c>
      <c r="O11" s="5"/>
      <c r="P11" s="5"/>
      <c r="Q11" s="5"/>
    </row>
    <row r="12" spans="1:17">
      <c r="A12" s="39"/>
      <c r="B12" s="42"/>
      <c r="C12" s="4" t="s">
        <v>3</v>
      </c>
      <c r="D12" s="5">
        <v>42236</v>
      </c>
      <c r="E12" s="5">
        <v>42236</v>
      </c>
      <c r="F12" s="5">
        <v>663.74</v>
      </c>
      <c r="G12" s="5">
        <v>10325</v>
      </c>
      <c r="H12" s="5">
        <v>4963.2700000000004</v>
      </c>
      <c r="I12" s="5">
        <v>796.6</v>
      </c>
      <c r="J12" s="5">
        <v>166.9</v>
      </c>
      <c r="K12" s="5"/>
      <c r="L12" s="5">
        <v>17052.189999999999</v>
      </c>
      <c r="M12" s="5">
        <v>7500.02</v>
      </c>
      <c r="N12" s="5">
        <v>5583.34</v>
      </c>
      <c r="O12" s="5">
        <v>358.35</v>
      </c>
      <c r="P12" s="5"/>
      <c r="Q12" s="5"/>
    </row>
    <row r="13" spans="1:17" ht="21">
      <c r="A13" s="39"/>
      <c r="B13" s="42"/>
      <c r="C13" s="4" t="s">
        <v>38</v>
      </c>
      <c r="D13" s="5">
        <v>3699965</v>
      </c>
      <c r="E13" s="5">
        <v>3699965</v>
      </c>
      <c r="F13" s="5">
        <v>509257.99</v>
      </c>
      <c r="G13" s="5">
        <v>326951.67</v>
      </c>
      <c r="H13" s="5">
        <v>403758.16</v>
      </c>
      <c r="I13" s="5">
        <v>342127.47</v>
      </c>
      <c r="J13" s="5">
        <v>430194.51</v>
      </c>
      <c r="K13" s="5">
        <v>233865.54</v>
      </c>
      <c r="L13" s="5">
        <v>275573.3</v>
      </c>
      <c r="M13" s="5">
        <v>393124.38</v>
      </c>
      <c r="N13" s="5">
        <v>396006.58</v>
      </c>
      <c r="O13" s="5">
        <v>335055.57</v>
      </c>
      <c r="P13" s="5"/>
      <c r="Q13" s="5"/>
    </row>
    <row r="14" spans="1:17">
      <c r="A14" s="39"/>
      <c r="B14" s="42"/>
      <c r="C14" s="4" t="s">
        <v>39</v>
      </c>
      <c r="D14" s="5">
        <v>16168248</v>
      </c>
      <c r="E14" s="5">
        <v>16168248</v>
      </c>
      <c r="F14" s="5">
        <v>1123637.5</v>
      </c>
      <c r="G14" s="5">
        <v>1547100.31</v>
      </c>
      <c r="H14" s="5">
        <v>1277341.68</v>
      </c>
      <c r="I14" s="5">
        <v>1654865.65</v>
      </c>
      <c r="J14" s="5">
        <v>2030780.94</v>
      </c>
      <c r="K14" s="5">
        <v>1837616.06</v>
      </c>
      <c r="L14" s="5">
        <v>1950568.39</v>
      </c>
      <c r="M14" s="5">
        <v>1426409.85</v>
      </c>
      <c r="N14" s="5">
        <v>1759689.96</v>
      </c>
      <c r="O14" s="5">
        <v>1854921.39</v>
      </c>
      <c r="P14" s="5"/>
      <c r="Q14" s="5"/>
    </row>
    <row r="15" spans="1:17" ht="21">
      <c r="A15" s="39"/>
      <c r="B15" s="42"/>
      <c r="C15" s="4" t="s">
        <v>40</v>
      </c>
      <c r="D15" s="5">
        <v>279801</v>
      </c>
      <c r="E15" s="5">
        <v>279801</v>
      </c>
      <c r="F15" s="18">
        <v>39677.93</v>
      </c>
      <c r="G15" s="18">
        <v>62461.760000000002</v>
      </c>
      <c r="H15" s="18"/>
      <c r="I15" s="18">
        <v>15615.44</v>
      </c>
      <c r="J15" s="18">
        <v>15615.44</v>
      </c>
      <c r="K15" s="18">
        <v>15615.44</v>
      </c>
      <c r="L15" s="18">
        <v>15615.44</v>
      </c>
      <c r="M15" s="18"/>
      <c r="N15" s="18">
        <v>119937.71</v>
      </c>
      <c r="O15" s="18">
        <v>15615.44</v>
      </c>
      <c r="P15" s="18"/>
      <c r="Q15" s="18"/>
    </row>
    <row r="16" spans="1:17">
      <c r="A16" s="40"/>
      <c r="B16" s="43"/>
      <c r="C16" s="19" t="s">
        <v>4</v>
      </c>
      <c r="D16" s="11">
        <f>SUM(D7:D15)</f>
        <v>39497471</v>
      </c>
      <c r="E16" s="11">
        <f t="shared" ref="E16:Q16" si="0">SUM(E7:E15)</f>
        <v>39497471</v>
      </c>
      <c r="F16" s="11">
        <f t="shared" si="0"/>
        <v>3423659.7100000004</v>
      </c>
      <c r="G16" s="11">
        <f t="shared" si="0"/>
        <v>3567692.62</v>
      </c>
      <c r="H16" s="11">
        <f t="shared" si="0"/>
        <v>3155921.46</v>
      </c>
      <c r="I16" s="11">
        <f t="shared" si="0"/>
        <v>4282540.62</v>
      </c>
      <c r="J16" s="11">
        <f t="shared" si="0"/>
        <v>4838580.0000000009</v>
      </c>
      <c r="K16" s="11">
        <f t="shared" si="0"/>
        <v>4431911.4000000004</v>
      </c>
      <c r="L16" s="11">
        <f t="shared" si="0"/>
        <v>4908328.92</v>
      </c>
      <c r="M16" s="11">
        <f t="shared" si="0"/>
        <v>4319225.28</v>
      </c>
      <c r="N16" s="11">
        <f t="shared" si="0"/>
        <v>4993745.34</v>
      </c>
      <c r="O16" s="11">
        <f t="shared" si="0"/>
        <v>5163071.5</v>
      </c>
      <c r="P16" s="11">
        <f t="shared" si="0"/>
        <v>0</v>
      </c>
      <c r="Q16" s="11">
        <f t="shared" si="0"/>
        <v>0</v>
      </c>
    </row>
    <row r="17" spans="1:17" s="30" customFormat="1" ht="21">
      <c r="A17" s="45" t="s">
        <v>5</v>
      </c>
      <c r="B17" s="44" t="s">
        <v>22</v>
      </c>
      <c r="C17" s="4" t="s">
        <v>6</v>
      </c>
      <c r="D17" s="5">
        <v>0</v>
      </c>
      <c r="E17" s="5">
        <v>0</v>
      </c>
      <c r="F17" s="5"/>
      <c r="G17" s="5"/>
      <c r="H17" s="5"/>
      <c r="I17" s="5"/>
      <c r="J17" s="5"/>
      <c r="K17" s="5">
        <v>1289.3499999999999</v>
      </c>
      <c r="L17" s="5">
        <v>1241.24</v>
      </c>
      <c r="M17" s="5"/>
      <c r="N17" s="5"/>
      <c r="O17" s="5"/>
      <c r="P17" s="5"/>
      <c r="Q17" s="5"/>
    </row>
    <row r="18" spans="1:17" ht="25.5" customHeight="1">
      <c r="A18" s="46"/>
      <c r="B18" s="44"/>
      <c r="C18" s="4" t="s">
        <v>2</v>
      </c>
      <c r="D18" s="5">
        <v>0</v>
      </c>
      <c r="E18" s="5">
        <v>0</v>
      </c>
      <c r="F18" s="5">
        <v>244.73</v>
      </c>
      <c r="G18" s="5"/>
      <c r="H18" s="5"/>
      <c r="I18" s="5"/>
      <c r="J18" s="5"/>
      <c r="K18" s="5">
        <v>105.66</v>
      </c>
      <c r="L18" s="5">
        <v>491.61</v>
      </c>
      <c r="M18" s="5">
        <v>453.11</v>
      </c>
      <c r="N18" s="5">
        <v>480.31</v>
      </c>
      <c r="O18" s="5">
        <v>508.78</v>
      </c>
      <c r="P18" s="5"/>
      <c r="Q18" s="5"/>
    </row>
    <row r="19" spans="1:17">
      <c r="A19" s="46"/>
      <c r="B19" s="44"/>
      <c r="C19" s="20" t="s">
        <v>4</v>
      </c>
      <c r="D19" s="11">
        <f>SUM(D17:D18)</f>
        <v>0</v>
      </c>
      <c r="E19" s="11">
        <f t="shared" ref="E19:Q19" si="1">SUM(E17:E18)</f>
        <v>0</v>
      </c>
      <c r="F19" s="11">
        <f t="shared" si="1"/>
        <v>244.73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1395.01</v>
      </c>
      <c r="L19" s="11">
        <f t="shared" si="1"/>
        <v>1732.85</v>
      </c>
      <c r="M19" s="11">
        <f t="shared" si="1"/>
        <v>453.11</v>
      </c>
      <c r="N19" s="11">
        <f t="shared" si="1"/>
        <v>480.31</v>
      </c>
      <c r="O19" s="11">
        <f t="shared" si="1"/>
        <v>508.78</v>
      </c>
      <c r="P19" s="11">
        <f t="shared" si="1"/>
        <v>0</v>
      </c>
      <c r="Q19" s="11">
        <f t="shared" si="1"/>
        <v>0</v>
      </c>
    </row>
    <row r="20" spans="1:17">
      <c r="A20" s="46"/>
      <c r="B20" s="52" t="s">
        <v>23</v>
      </c>
      <c r="C20" s="4" t="s">
        <v>17</v>
      </c>
      <c r="D20" s="5">
        <v>120573</v>
      </c>
      <c r="E20" s="5">
        <v>120573</v>
      </c>
      <c r="F20" s="5">
        <v>21200.01</v>
      </c>
      <c r="G20" s="12"/>
      <c r="H20" s="5">
        <v>26465.75</v>
      </c>
      <c r="I20" s="5">
        <v>28266.68</v>
      </c>
      <c r="J20" s="5"/>
      <c r="K20" s="5"/>
      <c r="L20" s="5">
        <v>28266.68</v>
      </c>
      <c r="M20" s="5"/>
      <c r="N20" s="5"/>
      <c r="O20" s="5">
        <v>14133.34</v>
      </c>
      <c r="P20" s="5"/>
      <c r="Q20" s="5"/>
    </row>
    <row r="21" spans="1:17">
      <c r="A21" s="46"/>
      <c r="B21" s="52"/>
      <c r="C21" s="4" t="s">
        <v>2</v>
      </c>
      <c r="D21" s="5">
        <v>2625657</v>
      </c>
      <c r="E21" s="5">
        <v>2625657</v>
      </c>
      <c r="F21" s="5">
        <v>64402.81</v>
      </c>
      <c r="G21" s="12"/>
      <c r="H21" s="5">
        <v>659855.04</v>
      </c>
      <c r="I21" s="5">
        <v>255564.82</v>
      </c>
      <c r="J21" s="5">
        <v>279019.56</v>
      </c>
      <c r="K21" s="5">
        <v>269374.11</v>
      </c>
      <c r="L21" s="5">
        <v>315700.56</v>
      </c>
      <c r="M21" s="5">
        <v>287397.61</v>
      </c>
      <c r="N21" s="5">
        <v>303410.71999999997</v>
      </c>
      <c r="O21" s="5">
        <v>321426.55</v>
      </c>
      <c r="P21" s="5"/>
      <c r="Q21" s="5"/>
    </row>
    <row r="22" spans="1:17" ht="21">
      <c r="A22" s="46"/>
      <c r="B22" s="52"/>
      <c r="C22" s="4" t="s">
        <v>24</v>
      </c>
      <c r="D22" s="5">
        <v>47710</v>
      </c>
      <c r="E22" s="5">
        <v>47710</v>
      </c>
      <c r="F22" s="5"/>
      <c r="G22" s="5"/>
      <c r="H22" s="5">
        <v>18203.64</v>
      </c>
      <c r="I22" s="5">
        <v>10242.09</v>
      </c>
      <c r="J22" s="5"/>
      <c r="K22" s="5"/>
      <c r="L22" s="5">
        <v>10062.02</v>
      </c>
      <c r="M22" s="5"/>
      <c r="N22" s="5"/>
      <c r="O22" s="5">
        <v>5032.79</v>
      </c>
      <c r="P22" s="5"/>
      <c r="Q22" s="5"/>
    </row>
    <row r="23" spans="1:17">
      <c r="A23" s="46"/>
      <c r="B23" s="52"/>
      <c r="C23" s="6" t="s">
        <v>4</v>
      </c>
      <c r="D23" s="11">
        <f t="shared" ref="D23:Q23" si="2">SUM(D20:D22)</f>
        <v>2793940</v>
      </c>
      <c r="E23" s="11">
        <f t="shared" si="2"/>
        <v>2793940</v>
      </c>
      <c r="F23" s="11">
        <f t="shared" si="2"/>
        <v>85602.819999999992</v>
      </c>
      <c r="G23" s="11">
        <f t="shared" si="2"/>
        <v>0</v>
      </c>
      <c r="H23" s="11">
        <f t="shared" si="2"/>
        <v>704524.43</v>
      </c>
      <c r="I23" s="11">
        <f t="shared" si="2"/>
        <v>294073.59000000003</v>
      </c>
      <c r="J23" s="11">
        <f t="shared" si="2"/>
        <v>279019.56</v>
      </c>
      <c r="K23" s="11">
        <f t="shared" si="2"/>
        <v>269374.11</v>
      </c>
      <c r="L23" s="11">
        <f t="shared" si="2"/>
        <v>354029.26</v>
      </c>
      <c r="M23" s="11">
        <f t="shared" si="2"/>
        <v>287397.61</v>
      </c>
      <c r="N23" s="11">
        <f t="shared" si="2"/>
        <v>303410.71999999997</v>
      </c>
      <c r="O23" s="11">
        <f t="shared" si="2"/>
        <v>340592.68</v>
      </c>
      <c r="P23" s="11">
        <f t="shared" si="2"/>
        <v>0</v>
      </c>
      <c r="Q23" s="11">
        <f t="shared" si="2"/>
        <v>0</v>
      </c>
    </row>
    <row r="24" spans="1:17" ht="21">
      <c r="A24" s="46"/>
      <c r="B24" s="53" t="s">
        <v>21</v>
      </c>
      <c r="C24" s="4" t="s">
        <v>6</v>
      </c>
      <c r="D24" s="12">
        <v>1771946</v>
      </c>
      <c r="E24" s="12">
        <v>1771946</v>
      </c>
      <c r="F24" s="16">
        <v>78467.92</v>
      </c>
      <c r="G24" s="16">
        <v>78638.91</v>
      </c>
      <c r="H24" s="16">
        <v>126333.01</v>
      </c>
      <c r="I24" s="16">
        <v>101457.95</v>
      </c>
      <c r="J24" s="16">
        <v>110209.52</v>
      </c>
      <c r="K24" s="16">
        <v>124815.24</v>
      </c>
      <c r="L24" s="16">
        <v>146789.81</v>
      </c>
      <c r="M24" s="16">
        <v>136705.59</v>
      </c>
      <c r="N24" s="16">
        <v>174903.5</v>
      </c>
      <c r="O24" s="16">
        <v>214878.73</v>
      </c>
      <c r="P24" s="16"/>
      <c r="Q24" s="16"/>
    </row>
    <row r="25" spans="1:17" ht="12.75" customHeight="1">
      <c r="A25" s="46"/>
      <c r="B25" s="52"/>
      <c r="C25" s="4" t="s">
        <v>7</v>
      </c>
      <c r="D25" s="5">
        <v>94002390</v>
      </c>
      <c r="E25" s="5">
        <v>94002390</v>
      </c>
      <c r="F25" s="5">
        <v>7534270.5300000003</v>
      </c>
      <c r="G25" s="21">
        <v>8277412.25</v>
      </c>
      <c r="H25" s="21">
        <v>8055667.6200000001</v>
      </c>
      <c r="I25" s="21">
        <v>9022816.3399999999</v>
      </c>
      <c r="J25" s="21">
        <v>9657470.1400000006</v>
      </c>
      <c r="K25" s="16">
        <v>9319417.7699999996</v>
      </c>
      <c r="L25" s="16">
        <v>10761270.02</v>
      </c>
      <c r="M25" s="16">
        <v>10093088.51</v>
      </c>
      <c r="N25" s="16">
        <v>10768324.300000001</v>
      </c>
      <c r="O25" s="16">
        <v>11087899.140000001</v>
      </c>
      <c r="P25" s="16"/>
      <c r="Q25" s="16"/>
    </row>
    <row r="26" spans="1:17" ht="21">
      <c r="A26" s="46"/>
      <c r="B26" s="52"/>
      <c r="C26" s="4" t="s">
        <v>8</v>
      </c>
      <c r="D26" s="5">
        <v>2023</v>
      </c>
      <c r="E26" s="5">
        <v>2023</v>
      </c>
      <c r="F26" s="5"/>
      <c r="G26" s="21">
        <v>15.57</v>
      </c>
      <c r="H26" s="21">
        <v>7.91</v>
      </c>
      <c r="I26" s="21">
        <v>9.19</v>
      </c>
      <c r="J26" s="21">
        <v>11.84</v>
      </c>
      <c r="K26" s="16">
        <v>530.16</v>
      </c>
      <c r="L26" s="16">
        <v>19.12</v>
      </c>
      <c r="M26" s="16">
        <v>228.65</v>
      </c>
      <c r="N26" s="16"/>
      <c r="O26" s="16">
        <v>695.22</v>
      </c>
      <c r="P26" s="16"/>
      <c r="Q26" s="16"/>
    </row>
    <row r="27" spans="1:17">
      <c r="A27" s="46"/>
      <c r="B27" s="52"/>
      <c r="C27" s="4" t="s">
        <v>2</v>
      </c>
      <c r="D27" s="5">
        <v>27095942</v>
      </c>
      <c r="E27" s="5">
        <v>27095942</v>
      </c>
      <c r="F27" s="5">
        <v>3043593.95</v>
      </c>
      <c r="G27" s="21">
        <v>2872554.1</v>
      </c>
      <c r="H27" s="21">
        <v>2864659.48</v>
      </c>
      <c r="I27" s="21">
        <v>3198935.52</v>
      </c>
      <c r="J27" s="21">
        <v>3529940.81</v>
      </c>
      <c r="K27" s="16">
        <v>3426928.38</v>
      </c>
      <c r="L27" s="16">
        <v>4083194.77</v>
      </c>
      <c r="M27" s="16">
        <v>3762651.37</v>
      </c>
      <c r="N27" s="16">
        <v>4014942.43</v>
      </c>
      <c r="O27" s="16">
        <v>4321880.4400000004</v>
      </c>
      <c r="P27" s="16"/>
      <c r="Q27" s="16"/>
    </row>
    <row r="28" spans="1:17">
      <c r="A28" s="46"/>
      <c r="B28" s="52"/>
      <c r="C28" s="4" t="s">
        <v>3</v>
      </c>
      <c r="D28" s="14">
        <v>3633</v>
      </c>
      <c r="E28" s="14">
        <v>3633</v>
      </c>
      <c r="F28" s="5"/>
      <c r="G28" s="21"/>
      <c r="H28" s="21"/>
      <c r="I28" s="21"/>
      <c r="J28" s="21"/>
      <c r="K28" s="16"/>
      <c r="L28" s="16"/>
      <c r="M28" s="16"/>
      <c r="N28" s="16"/>
      <c r="O28" s="16"/>
      <c r="P28" s="16"/>
      <c r="Q28" s="16"/>
    </row>
    <row r="29" spans="1:17">
      <c r="A29" s="47"/>
      <c r="B29" s="52"/>
      <c r="C29" s="6" t="s">
        <v>4</v>
      </c>
      <c r="D29" s="9">
        <f t="shared" ref="D29:Q29" si="3">SUM(D24:D28)</f>
        <v>122875934</v>
      </c>
      <c r="E29" s="9">
        <f t="shared" si="3"/>
        <v>122875934</v>
      </c>
      <c r="F29" s="9">
        <f t="shared" si="3"/>
        <v>10656332.4</v>
      </c>
      <c r="G29" s="9">
        <f t="shared" si="3"/>
        <v>11228620.83</v>
      </c>
      <c r="H29" s="9">
        <f t="shared" si="3"/>
        <v>11046668.02</v>
      </c>
      <c r="I29" s="9">
        <f t="shared" si="3"/>
        <v>12323218.999999998</v>
      </c>
      <c r="J29" s="9">
        <f t="shared" si="3"/>
        <v>13297632.310000001</v>
      </c>
      <c r="K29" s="9">
        <f t="shared" si="3"/>
        <v>12871691.550000001</v>
      </c>
      <c r="L29" s="9">
        <f t="shared" si="3"/>
        <v>14991273.719999999</v>
      </c>
      <c r="M29" s="9">
        <f t="shared" si="3"/>
        <v>13992674.120000001</v>
      </c>
      <c r="N29" s="9">
        <f t="shared" si="3"/>
        <v>14958170.23</v>
      </c>
      <c r="O29" s="9">
        <f t="shared" si="3"/>
        <v>15625353.530000001</v>
      </c>
      <c r="P29" s="9">
        <f t="shared" si="3"/>
        <v>0</v>
      </c>
      <c r="Q29" s="9">
        <f t="shared" si="3"/>
        <v>0</v>
      </c>
    </row>
    <row r="30" spans="1:17">
      <c r="A30" s="24" t="s">
        <v>4</v>
      </c>
      <c r="B30" s="25"/>
      <c r="C30" s="26"/>
      <c r="D30" s="10">
        <f t="shared" ref="D30:Q30" si="4">D29+D23+D19+D16</f>
        <v>165167345</v>
      </c>
      <c r="E30" s="10">
        <f t="shared" si="4"/>
        <v>165167345</v>
      </c>
      <c r="F30" s="10">
        <f t="shared" si="4"/>
        <v>14165839.660000002</v>
      </c>
      <c r="G30" s="10">
        <f t="shared" si="4"/>
        <v>14796313.449999999</v>
      </c>
      <c r="H30" s="10">
        <f t="shared" si="4"/>
        <v>14907113.91</v>
      </c>
      <c r="I30" s="10">
        <f t="shared" si="4"/>
        <v>16899833.209999997</v>
      </c>
      <c r="J30" s="10">
        <f t="shared" si="4"/>
        <v>18415231.870000001</v>
      </c>
      <c r="K30" s="10">
        <f t="shared" si="4"/>
        <v>17574372.07</v>
      </c>
      <c r="L30" s="10">
        <f t="shared" si="4"/>
        <v>20255364.75</v>
      </c>
      <c r="M30" s="10">
        <f t="shared" si="4"/>
        <v>18599750.120000001</v>
      </c>
      <c r="N30" s="10">
        <f t="shared" si="4"/>
        <v>20255806.600000001</v>
      </c>
      <c r="O30" s="10">
        <f t="shared" si="4"/>
        <v>21129526.490000002</v>
      </c>
      <c r="P30" s="10">
        <f t="shared" si="4"/>
        <v>0</v>
      </c>
      <c r="Q30" s="10">
        <f t="shared" si="4"/>
        <v>0</v>
      </c>
    </row>
    <row r="31" spans="1:17">
      <c r="A31" s="27" t="s">
        <v>15</v>
      </c>
      <c r="B31" s="27"/>
    </row>
    <row r="32" spans="1:17">
      <c r="A32" s="29"/>
      <c r="B32" s="29"/>
    </row>
    <row r="33" spans="1:17">
      <c r="A33" s="7" t="s">
        <v>9</v>
      </c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376.5" customHeight="1">
      <c r="A34" s="50" t="s">
        <v>16</v>
      </c>
      <c r="B34" s="50"/>
      <c r="C34" s="28"/>
      <c r="D34" s="28"/>
      <c r="E34" s="22"/>
      <c r="F34" s="22"/>
      <c r="G34" s="22"/>
    </row>
    <row r="36" spans="1:17" ht="116.25" customHeight="1">
      <c r="A36" s="51" t="s">
        <v>18</v>
      </c>
      <c r="B36" s="51"/>
      <c r="C36" s="23"/>
      <c r="D36" s="23"/>
      <c r="E36" s="23"/>
      <c r="F36" s="23"/>
      <c r="G36" s="23"/>
    </row>
    <row r="37" spans="1:17" ht="58.5" customHeight="1">
      <c r="A37" s="48" t="s">
        <v>42</v>
      </c>
      <c r="B37" s="49"/>
      <c r="C37" s="49"/>
      <c r="D37" s="17"/>
      <c r="E37" s="17"/>
    </row>
    <row r="38" spans="1:17" ht="42.75" customHeight="1"/>
  </sheetData>
  <mergeCells count="19">
    <mergeCell ref="A7:A16"/>
    <mergeCell ref="B7:B16"/>
    <mergeCell ref="B17:B19"/>
    <mergeCell ref="A17:A29"/>
    <mergeCell ref="A37:C37"/>
    <mergeCell ref="A34:B34"/>
    <mergeCell ref="A36:B36"/>
    <mergeCell ref="B20:B23"/>
    <mergeCell ref="B24:B29"/>
    <mergeCell ref="A5:A6"/>
    <mergeCell ref="A1:A3"/>
    <mergeCell ref="B1:C1"/>
    <mergeCell ref="B2:C2"/>
    <mergeCell ref="B3:C3"/>
    <mergeCell ref="D5:D6"/>
    <mergeCell ref="E5:E6"/>
    <mergeCell ref="B5:B6"/>
    <mergeCell ref="C5:C6"/>
    <mergeCell ref="F5:Q5"/>
  </mergeCells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Millena Brana Da Trindade</cp:lastModifiedBy>
  <dcterms:created xsi:type="dcterms:W3CDTF">2023-02-23T20:01:40Z</dcterms:created>
  <dcterms:modified xsi:type="dcterms:W3CDTF">2025-11-12T14:10:23Z</dcterms:modified>
</cp:coreProperties>
</file>