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2457580714\Dropbox\Dados Estratégicos III\CORONAVÍRUS (a partir de 16-03-20)\PORTAL DA TRANSPARÊNCIA\Demonstrativo da Receita\"/>
    </mc:Choice>
  </mc:AlternateContent>
  <xr:revisionPtr revIDLastSave="0" documentId="13_ncr:1_{D82B589E-A500-4D2A-A4A8-555025ACD4C1}" xr6:coauthVersionLast="3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024" sheetId="1" r:id="rId1"/>
  </sheets>
  <calcPr calcId="191029"/>
</workbook>
</file>

<file path=xl/calcChain.xml><?xml version="1.0" encoding="utf-8"?>
<calcChain xmlns="http://schemas.openxmlformats.org/spreadsheetml/2006/main">
  <c r="J32" i="1" l="1"/>
  <c r="J33" i="1"/>
  <c r="J24" i="1"/>
  <c r="J17" i="1"/>
  <c r="J15" i="1"/>
  <c r="I32" i="1" l="1"/>
  <c r="I33" i="1"/>
  <c r="I20" i="1"/>
  <c r="I24" i="1"/>
  <c r="I17" i="1"/>
  <c r="I15" i="1"/>
  <c r="H15" i="1" l="1"/>
  <c r="H17" i="1"/>
  <c r="H20" i="1"/>
  <c r="H33" i="1" s="1"/>
  <c r="H24" i="1"/>
  <c r="H32" i="1"/>
  <c r="E20" i="1" l="1"/>
  <c r="F20" i="1"/>
  <c r="G20" i="1"/>
  <c r="D20" i="1"/>
  <c r="D33" i="1" s="1"/>
  <c r="D32" i="1"/>
  <c r="E30" i="1"/>
  <c r="E27" i="1"/>
  <c r="D17" i="1"/>
  <c r="E14" i="1"/>
  <c r="E13" i="1"/>
  <c r="E12" i="1"/>
  <c r="E11" i="1"/>
  <c r="E9" i="1"/>
  <c r="F24" i="1" l="1"/>
  <c r="F17" i="1"/>
  <c r="G17" i="1"/>
  <c r="E31" i="1" l="1"/>
  <c r="E29" i="1"/>
  <c r="E28" i="1"/>
  <c r="E26" i="1"/>
  <c r="E25" i="1"/>
  <c r="E23" i="1"/>
  <c r="E22" i="1"/>
  <c r="E21" i="1"/>
  <c r="E18" i="1"/>
  <c r="E16" i="1"/>
  <c r="E7" i="1"/>
  <c r="E8" i="1"/>
  <c r="D24" i="1"/>
  <c r="D15" i="1"/>
  <c r="G32" i="1"/>
  <c r="F32" i="1"/>
  <c r="G24" i="1"/>
  <c r="G15" i="1"/>
  <c r="F15" i="1"/>
  <c r="E24" i="1" l="1"/>
  <c r="E15" i="1"/>
  <c r="E32" i="1"/>
  <c r="F33" i="1"/>
  <c r="G33" i="1"/>
  <c r="E17" i="1"/>
  <c r="E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Mariana Saraiva</author>
  </authors>
  <commentList>
    <comment ref="A5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Unidade Gestora Executante</t>
        </r>
        <r>
          <rPr>
            <sz val="9"/>
            <color indexed="81"/>
            <rFont val="Segoe UI"/>
            <family val="2"/>
          </rPr>
          <t>: unidade gestora que utiliza o crédito recebido da unidade gestora responsável.</t>
        </r>
      </text>
    </comment>
    <comment ref="B5" authorId="0" shapeId="0" xr:uid="{00000000-0006-0000-0000-000002000000}">
      <text>
        <r>
          <rPr>
            <sz val="9"/>
            <color indexed="81"/>
            <rFont val="Segoe UI"/>
            <family val="2"/>
          </rPr>
          <t>Fonte de recursos: classificação da receita segundo a destinação legal dos recursos.
arrecadados</t>
        </r>
      </text>
    </comment>
    <comment ref="C5" authorId="0" shapeId="0" xr:uid="{00000000-0006-0000-0000-000003000000}">
      <text>
        <r>
          <rPr>
            <sz val="9"/>
            <color indexed="81"/>
            <rFont val="Segoe UI"/>
            <family val="2"/>
          </rPr>
          <t xml:space="preserve">Subalínea: detalhamento da receita.
</t>
        </r>
      </text>
    </comment>
  </commentList>
</comments>
</file>

<file path=xl/sharedStrings.xml><?xml version="1.0" encoding="utf-8"?>
<sst xmlns="http://schemas.openxmlformats.org/spreadsheetml/2006/main" count="56" uniqueCount="38">
  <si>
    <t/>
  </si>
  <si>
    <t>110100 - DPGE - DEFENSORIA PUBLICA GERAL DO ESTADO</t>
  </si>
  <si>
    <t>1321010102 - Remuneração de Depósitos Bancários - Poupança - Principal</t>
  </si>
  <si>
    <t>1321050101 - Juros de Títulos de Renda - Principal</t>
  </si>
  <si>
    <t>1641010101 - Retorno de Operações, Juros e Encargos Financeiros - Principal</t>
  </si>
  <si>
    <t>1922990101 - Outras Restituições - Principal</t>
  </si>
  <si>
    <t>1923990104 - Outros Ressarcimentos - Despesa com Pessoal Cedido - Demais Áreas - Principal</t>
  </si>
  <si>
    <t>1999992101 - Outras Receitas - Primárias - Principal</t>
  </si>
  <si>
    <t>Total</t>
  </si>
  <si>
    <t>116100 - FUNDO ESPECIAL DA DEFENSORIA PUBLICA DO ERJ</t>
  </si>
  <si>
    <t>1321010113 - Remuneração de Depósitos Bancários - Outros Recursos Vinculados - Principal</t>
  </si>
  <si>
    <t>1122020101 - Emolumentos e Custas Judiciais - Principal</t>
  </si>
  <si>
    <t>1122510101 - Taxas Extrajudiciais - Principal</t>
  </si>
  <si>
    <t>1321010101 - Remuneração de Depósitos Bancários - Principal</t>
  </si>
  <si>
    <t xml:space="preserve"> espaçamento </t>
  </si>
  <si>
    <t>Unidade Gestora Executante</t>
  </si>
  <si>
    <t>Fonte de Recursos</t>
  </si>
  <si>
    <t>Sub-alinea</t>
  </si>
  <si>
    <t>Janeiro</t>
  </si>
  <si>
    <t>Fevereiro</t>
  </si>
  <si>
    <t>Fonte: Siafe-Rio / SEFAZ-RJ</t>
  </si>
  <si>
    <r>
      <rPr>
        <b/>
        <u/>
        <sz val="10"/>
        <rFont val="Arial"/>
        <family val="2"/>
      </rPr>
      <t xml:space="preserve">Legenda
</t>
    </r>
    <r>
      <rPr>
        <b/>
        <sz val="10"/>
        <rFont val="Arial"/>
        <family val="2"/>
      </rPr>
      <t>Remuneração de Depósitos Bancários - Poupança - Principal:</t>
    </r>
    <r>
      <rPr>
        <sz val="10"/>
        <rFont val="Arial"/>
        <family val="2"/>
      </rPr>
      <t xml:space="preserve"> Remuneração de depósitos realizados em caderneta de poupança.
</t>
    </r>
    <r>
      <rPr>
        <b/>
        <sz val="10"/>
        <rFont val="Arial"/>
        <family val="2"/>
      </rPr>
      <t>Juros de Títulos de Renda - Principal:</t>
    </r>
    <r>
      <rPr>
        <sz val="10"/>
        <rFont val="Arial"/>
        <family val="2"/>
      </rPr>
      <t xml:space="preserve"> Remuneração de depósitos realizados em fundo de investimento em renda fixa.
</t>
    </r>
    <r>
      <rPr>
        <b/>
        <sz val="10"/>
        <rFont val="Arial"/>
        <family val="2"/>
      </rPr>
      <t>Retorno de Operações, Juros e Encargos Financeiros - Principal:</t>
    </r>
    <r>
      <rPr>
        <sz val="10"/>
        <rFont val="Arial"/>
        <family val="2"/>
      </rPr>
      <t xml:space="preserve"> Ressarcimento do custo operacional pela consignação facultativa realizada em folha de pagamento de servidores ativos/inativos da Defensoria Pública, conforme Resolução DPGE nº 873, de 23 de março de 2017.
</t>
    </r>
    <r>
      <rPr>
        <b/>
        <sz val="10"/>
        <rFont val="Arial"/>
        <family val="2"/>
      </rPr>
      <t xml:space="preserve">Outras Receitas - Primárias - Principal: </t>
    </r>
    <r>
      <rPr>
        <sz val="10"/>
        <rFont val="Arial"/>
        <family val="2"/>
      </rPr>
      <t xml:space="preserve">Arrecadação de honorários advocatícios devidos à Defensoria Pública em sua atividade postulatória cotidiana.
</t>
    </r>
    <r>
      <rPr>
        <b/>
        <sz val="10"/>
        <rFont val="Arial"/>
        <family val="2"/>
      </rPr>
      <t>Remuneração de Depósitos Bancários - Outros Recursos Vinculados - Principal:</t>
    </r>
    <r>
      <rPr>
        <sz val="10"/>
        <rFont val="Arial"/>
        <family val="2"/>
      </rPr>
      <t xml:space="preserve"> Remuneração de depósitos realizados em caderneta de poupança e/ou fundo de investimento em renda fixa de recursos relativos a transferências voluntárias.
</t>
    </r>
    <r>
      <rPr>
        <b/>
        <sz val="10"/>
        <rFont val="Arial"/>
        <family val="2"/>
      </rPr>
      <t>Aluguéis e Arrendamentos - Principal:</t>
    </r>
    <r>
      <rPr>
        <sz val="10"/>
        <rFont val="Arial"/>
        <family val="2"/>
      </rPr>
      <t xml:space="preserve"> Arrecadação referente ao contrato de sublocação de Brasília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Ressarcimento derivado de Prestação de Serviços de Terceiros: </t>
    </r>
    <r>
      <rPr>
        <sz val="10"/>
        <rFont val="Arial"/>
        <family val="2"/>
      </rPr>
      <t>Arrecadação do ressarcimento dos encargos referente ao contrato de sublocação de Brasília</t>
    </r>
    <r>
      <rPr>
        <b/>
        <sz val="10"/>
        <rFont val="Arial"/>
        <family val="2"/>
      </rPr>
      <t xml:space="preserve">
Emolumentos e Custas Judiciais - Principal: </t>
    </r>
    <r>
      <rPr>
        <sz val="10"/>
        <rFont val="Arial"/>
        <family val="2"/>
      </rPr>
      <t xml:space="preserve">Arrecadação de custas e emolumentos judiciais.
</t>
    </r>
    <r>
      <rPr>
        <b/>
        <sz val="10"/>
        <rFont val="Arial"/>
        <family val="2"/>
      </rPr>
      <t>Taxas Extrajudiciais - Principal:</t>
    </r>
    <r>
      <rPr>
        <sz val="10"/>
        <rFont val="Arial"/>
        <family val="2"/>
      </rPr>
      <t xml:space="preserve"> Arrecadação de custas e emolumentos extrajudiciais.</t>
    </r>
  </si>
  <si>
    <r>
      <rPr>
        <b/>
        <u/>
        <sz val="10"/>
        <rFont val="Arial"/>
        <family val="2"/>
      </rPr>
      <t>Unidade administrativa responsável pela informação</t>
    </r>
    <r>
      <rPr>
        <sz val="10"/>
        <rFont val="Arial"/>
        <family val="2"/>
      </rPr>
      <t xml:space="preserve">
Diretoria de Orçamento e Finanças (DOF) (art. 5ْ ,XII, Resolução DPGERJ N 947/2018, com nova redação dada pela Resolução DPGERJ N 1.112/2021)</t>
    </r>
  </si>
  <si>
    <t>1311011101 - Aluguéis e Arrendamentos - Principal</t>
  </si>
  <si>
    <t>1911090101 - Multas e Juros Previstos em Contratos - Principal</t>
  </si>
  <si>
    <r>
      <rPr>
        <b/>
        <u/>
        <sz val="10"/>
        <rFont val="Arial"/>
        <family val="2"/>
      </rPr>
      <t>Base Normativa</t>
    </r>
    <r>
      <rPr>
        <sz val="10"/>
        <rFont val="Arial"/>
        <family val="2"/>
      </rPr>
      <t xml:space="preserve">
Lei de Reponsabilidade Fiscal – LC n ْ 101/2000 (art. 48-A, II e art. 48, §1º, II)
Normas Gerais do Direito Financeiro – Lei nْ 4.320/1964 (art. 2ْ ,3ْ ,35 e 57)
Lei de Acesso à Informação – Lei nْ 12.527/2011 (art. 8ْ§ 1 ْ II)</t>
    </r>
  </si>
  <si>
    <t>Receita Inicial</t>
  </si>
  <si>
    <t>Receita Atualizada</t>
  </si>
  <si>
    <t>Receitas Próprias Realizadas - 2024</t>
  </si>
  <si>
    <t>7923990104 - Rec Intraorç - Outros Ressarcimentos - Pessoal Cedido - Demais Áreas - Principal</t>
  </si>
  <si>
    <t>230 -Outros Recursos não Vinculados</t>
  </si>
  <si>
    <t>232 - Recursos provenientes de taxas e contribuições</t>
  </si>
  <si>
    <t>212 -  Transferências do Governo Federal referentes a Convênios e Instrumentos Congêner</t>
  </si>
  <si>
    <t>230 - Outros Recursos não Vinculados</t>
  </si>
  <si>
    <t>1923990105 - Outros Ressarcimentos - Ressarcimento derivado de prestação de serviços de terceiros</t>
  </si>
  <si>
    <t>Março</t>
  </si>
  <si>
    <t>Abril</t>
  </si>
  <si>
    <t>Maio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</si>
</sst>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6">
    <font>
      <sz val="10"/>
      <name val="Arial"/>
    </font>
    <font>
      <sz val="10"/>
      <name val="Arial"/>
      <family val="2"/>
    </font>
    <font>
      <sz val="11"/>
      <color indexed="72"/>
      <name val="Dialog.plain"/>
    </font>
    <font>
      <sz val="8"/>
      <color indexed="72"/>
      <name val="Tahoma"/>
      <family val="2"/>
    </font>
    <font>
      <sz val="10"/>
      <color indexed="72"/>
      <name val="Dialog.plain"/>
    </font>
    <font>
      <b/>
      <sz val="12"/>
      <color indexed="72"/>
      <name val="Dialog.plain"/>
    </font>
    <font>
      <sz val="2"/>
      <color indexed="9"/>
      <name val="Dialog.plain"/>
    </font>
    <font>
      <sz val="7"/>
      <color indexed="72"/>
      <name val="Dialog.plain"/>
    </font>
    <font>
      <sz val="10"/>
      <name val="Arial"/>
      <family val="2"/>
    </font>
    <font>
      <b/>
      <sz val="8"/>
      <name val="Tahoma"/>
      <family val="2"/>
    </font>
    <font>
      <sz val="9"/>
      <color indexed="81"/>
      <name val="Segoe UI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9"/>
      <color indexed="81"/>
      <name val="Segoe UI"/>
      <family val="2"/>
    </font>
    <font>
      <sz val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</borders>
  <cellStyleXfs count="2">
    <xf numFmtId="0" fontId="0" fillId="0" borderId="0" applyNumberFormat="0" applyFont="0" applyFill="0" applyBorder="0" applyAlignment="0" applyProtection="0"/>
    <xf numFmtId="9" fontId="1" fillId="0" borderId="0" applyNumberFormat="0" applyFont="0" applyFill="0" applyBorder="0" applyAlignment="0" applyProtection="0"/>
  </cellStyleXfs>
  <cellXfs count="55">
    <xf numFmtId="0" fontId="0" fillId="0" borderId="0" xfId="0" applyNumberFormat="1" applyFont="1" applyFill="1" applyBorder="1" applyAlignment="1"/>
    <xf numFmtId="0" fontId="3" fillId="2" borderId="0" xfId="0" applyNumberFormat="1" applyFont="1" applyFill="1" applyBorder="1" applyAlignment="1">
      <alignment horizontal="left" vertical="top" wrapText="1"/>
    </xf>
    <xf numFmtId="0" fontId="5" fillId="2" borderId="0" xfId="0" applyNumberFormat="1" applyFont="1" applyFill="1" applyBorder="1" applyAlignment="1">
      <alignment horizontal="center" vertical="top" wrapText="1"/>
    </xf>
    <xf numFmtId="0" fontId="9" fillId="3" borderId="1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4" fontId="3" fillId="2" borderId="1" xfId="0" applyNumberFormat="1" applyFont="1" applyFill="1" applyBorder="1" applyAlignment="1">
      <alignment horizontal="right" vertical="top" wrapText="1"/>
    </xf>
    <xf numFmtId="0" fontId="9" fillId="4" borderId="6" xfId="0" applyNumberFormat="1" applyFont="1" applyFill="1" applyBorder="1" applyAlignment="1">
      <alignment horizontal="left" vertical="top" wrapText="1"/>
    </xf>
    <xf numFmtId="0" fontId="6" fillId="2" borderId="0" xfId="0" applyNumberFormat="1" applyFont="1" applyFill="1" applyBorder="1" applyAlignment="1">
      <alignment vertical="top" wrapText="1"/>
    </xf>
    <xf numFmtId="0" fontId="9" fillId="3" borderId="7" xfId="0" applyNumberFormat="1" applyFont="1" applyFill="1" applyBorder="1" applyAlignment="1">
      <alignment horizontal="center" vertical="center" wrapText="1"/>
    </xf>
    <xf numFmtId="4" fontId="9" fillId="4" borderId="4" xfId="0" applyNumberFormat="1" applyFont="1" applyFill="1" applyBorder="1" applyAlignment="1">
      <alignment horizontal="right" vertical="top" wrapText="1"/>
    </xf>
    <xf numFmtId="4" fontId="9" fillId="5" borderId="1" xfId="0" applyNumberFormat="1" applyFont="1" applyFill="1" applyBorder="1" applyAlignment="1">
      <alignment horizontal="right" vertical="top" wrapText="1"/>
    </xf>
    <xf numFmtId="4" fontId="9" fillId="4" borderId="1" xfId="0" applyNumberFormat="1" applyFont="1" applyFill="1" applyBorder="1" applyAlignment="1">
      <alignment horizontal="right" vertical="top" wrapText="1"/>
    </xf>
    <xf numFmtId="164" fontId="0" fillId="0" borderId="0" xfId="1" applyNumberFormat="1" applyFont="1" applyFill="1" applyBorder="1" applyAlignment="1"/>
    <xf numFmtId="4" fontId="3" fillId="0" borderId="1" xfId="0" applyNumberFormat="1" applyFont="1" applyFill="1" applyBorder="1" applyAlignment="1">
      <alignment horizontal="right" vertical="top" wrapText="1"/>
    </xf>
    <xf numFmtId="0" fontId="3" fillId="2" borderId="3" xfId="0" applyNumberFormat="1" applyFont="1" applyFill="1" applyBorder="1" applyAlignment="1">
      <alignment horizontal="left" vertical="top" wrapText="1"/>
    </xf>
    <xf numFmtId="4" fontId="3" fillId="2" borderId="9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4" fontId="15" fillId="0" borderId="1" xfId="0" applyNumberFormat="1" applyFont="1" applyFill="1" applyBorder="1" applyAlignment="1">
      <alignment horizontal="right" vertical="top" wrapText="1"/>
    </xf>
    <xf numFmtId="0" fontId="11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/>
    <xf numFmtId="0" fontId="0" fillId="0" borderId="0" xfId="1" applyNumberFormat="1" applyFont="1" applyFill="1" applyBorder="1" applyAlignment="1">
      <alignment vertical="center"/>
    </xf>
    <xf numFmtId="0" fontId="9" fillId="3" borderId="1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right" vertical="top" wrapText="1"/>
    </xf>
    <xf numFmtId="0" fontId="9" fillId="4" borderId="1" xfId="0" applyNumberFormat="1" applyFont="1" applyFill="1" applyBorder="1" applyAlignment="1">
      <alignment horizontal="left" vertical="top" wrapText="1"/>
    </xf>
    <xf numFmtId="4" fontId="3" fillId="2" borderId="1" xfId="0" applyNumberFormat="1" applyFont="1" applyFill="1" applyBorder="1" applyAlignment="1">
      <alignment horizontal="right" vertical="center" wrapText="1"/>
    </xf>
    <xf numFmtId="0" fontId="9" fillId="4" borderId="2" xfId="0" applyNumberFormat="1" applyFont="1" applyFill="1" applyBorder="1" applyAlignment="1">
      <alignment horizontal="left" vertical="top" wrapText="1"/>
    </xf>
    <xf numFmtId="4" fontId="15" fillId="2" borderId="1" xfId="0" applyNumberFormat="1" applyFont="1" applyFill="1" applyBorder="1" applyAlignment="1">
      <alignment horizontal="right" vertical="top" wrapText="1"/>
    </xf>
    <xf numFmtId="0" fontId="9" fillId="3" borderId="1" xfId="0" applyNumberFormat="1" applyFont="1" applyFill="1" applyBorder="1" applyAlignment="1">
      <alignment horizontal="center" vertical="center" wrapText="1"/>
    </xf>
    <xf numFmtId="0" fontId="9" fillId="3" borderId="1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11" fillId="0" borderId="0" xfId="0" applyNumberFormat="1" applyFont="1" applyFill="1" applyBorder="1" applyAlignment="1">
      <alignment horizontal="left" vertical="top" wrapText="1"/>
    </xf>
    <xf numFmtId="0" fontId="11" fillId="0" borderId="0" xfId="0" applyNumberFormat="1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top" wrapText="1"/>
    </xf>
    <xf numFmtId="0" fontId="3" fillId="2" borderId="14" xfId="0" applyFont="1" applyFill="1" applyBorder="1" applyAlignment="1">
      <alignment horizontal="left" vertical="top" wrapText="1"/>
    </xf>
    <xf numFmtId="0" fontId="3" fillId="2" borderId="15" xfId="0" applyFont="1" applyFill="1" applyBorder="1" applyAlignment="1">
      <alignment horizontal="left" vertical="top" wrapText="1"/>
    </xf>
    <xf numFmtId="0" fontId="3" fillId="2" borderId="17" xfId="0" applyFont="1" applyFill="1" applyBorder="1" applyAlignment="1">
      <alignment horizontal="left" vertical="top" wrapText="1"/>
    </xf>
    <xf numFmtId="0" fontId="3" fillId="2" borderId="16" xfId="0" applyFont="1" applyFill="1" applyBorder="1" applyAlignment="1">
      <alignment horizontal="left" vertical="top" wrapText="1"/>
    </xf>
    <xf numFmtId="0" fontId="9" fillId="5" borderId="1" xfId="0" applyFont="1" applyFill="1" applyBorder="1" applyAlignment="1">
      <alignment horizontal="left" vertical="top" wrapText="1"/>
    </xf>
    <xf numFmtId="0" fontId="7" fillId="2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/>
    <xf numFmtId="0" fontId="8" fillId="0" borderId="0" xfId="0" applyNumberFormat="1" applyFont="1" applyFill="1" applyBorder="1" applyAlignment="1">
      <alignment horizontal="left" vertical="center" wrapText="1"/>
    </xf>
    <xf numFmtId="0" fontId="9" fillId="3" borderId="1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wrapText="1"/>
    </xf>
    <xf numFmtId="0" fontId="4" fillId="2" borderId="0" xfId="0" applyNumberFormat="1" applyFont="1" applyFill="1" applyBorder="1" applyAlignment="1">
      <alignment horizontal="center" wrapText="1"/>
    </xf>
    <xf numFmtId="0" fontId="5" fillId="2" borderId="0" xfId="0" applyNumberFormat="1" applyFont="1" applyFill="1" applyBorder="1" applyAlignment="1">
      <alignment horizontal="center" vertical="top" wrapText="1"/>
    </xf>
    <xf numFmtId="0" fontId="9" fillId="3" borderId="10" xfId="0" applyNumberFormat="1" applyFont="1" applyFill="1" applyBorder="1" applyAlignment="1">
      <alignment horizontal="center" vertical="center" wrapText="1"/>
    </xf>
    <xf numFmtId="0" fontId="9" fillId="3" borderId="8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400050</xdr:colOff>
      <xdr:row>3</xdr:row>
      <xdr:rowOff>38100</xdr:rowOff>
    </xdr:to>
    <xdr:grpSp>
      <xdr:nvGrpSpPr>
        <xdr:cNvPr id="1231" name="Grupo 2">
          <a:extLst>
            <a:ext uri="{FF2B5EF4-FFF2-40B4-BE49-F238E27FC236}">
              <a16:creationId xmlns:a16="http://schemas.microsoft.com/office/drawing/2014/main" id="{BB5BABA2-04B7-4C72-989E-11758A28E125}"/>
            </a:ext>
          </a:extLst>
        </xdr:cNvPr>
        <xdr:cNvGrpSpPr>
          <a:grpSpLocks/>
        </xdr:cNvGrpSpPr>
      </xdr:nvGrpSpPr>
      <xdr:grpSpPr bwMode="auto">
        <a:xfrm>
          <a:off x="0" y="0"/>
          <a:ext cx="4105275" cy="581025"/>
          <a:chOff x="29869" y="89995"/>
          <a:chExt cx="6326772" cy="569337"/>
        </a:xfrm>
      </xdr:grpSpPr>
      <xdr:pic>
        <xdr:nvPicPr>
          <xdr:cNvPr id="1232" name="Imagem 3">
            <a:extLst>
              <a:ext uri="{FF2B5EF4-FFF2-40B4-BE49-F238E27FC236}">
                <a16:creationId xmlns:a16="http://schemas.microsoft.com/office/drawing/2014/main" id="{5478FF34-AD3A-484B-BDE5-D562CA7FB0C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9869" y="89995"/>
            <a:ext cx="2884610" cy="5693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5" name="Conector reto 4">
            <a:extLst>
              <a:ext uri="{FF2B5EF4-FFF2-40B4-BE49-F238E27FC236}">
                <a16:creationId xmlns:a16="http://schemas.microsoft.com/office/drawing/2014/main" id="{962EF1FF-1B67-4DBB-ADAB-CED61D35AE07}"/>
              </a:ext>
            </a:extLst>
          </xdr:cNvPr>
          <xdr:cNvCxnSpPr/>
        </xdr:nvCxnSpPr>
        <xdr:spPr>
          <a:xfrm flipV="1">
            <a:off x="3347387" y="145995"/>
            <a:ext cx="0" cy="485336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" name="CaixaDeTexto 5">
            <a:extLst>
              <a:ext uri="{FF2B5EF4-FFF2-40B4-BE49-F238E27FC236}">
                <a16:creationId xmlns:a16="http://schemas.microsoft.com/office/drawing/2014/main" id="{97701C85-2232-4643-81C8-E7FFBFAF9D47}"/>
              </a:ext>
            </a:extLst>
          </xdr:cNvPr>
          <xdr:cNvSpPr txBox="1"/>
        </xdr:nvSpPr>
        <xdr:spPr>
          <a:xfrm>
            <a:off x="3552897" y="155329"/>
            <a:ext cx="2803744" cy="47600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>
              <a:lnSpc>
                <a:spcPts val="1100"/>
              </a:lnSpc>
            </a:pPr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Diretoria de Orçamento e Finanças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0"/>
  <sheetViews>
    <sheetView showGridLines="0" tabSelected="1" topLeftCell="A19" zoomScaleNormal="100" workbookViewId="0">
      <selection activeCell="F35" sqref="F35:I35"/>
    </sheetView>
  </sheetViews>
  <sheetFormatPr defaultRowHeight="12.75"/>
  <cols>
    <col min="1" max="1" width="24" customWidth="1"/>
    <col min="2" max="2" width="31.5703125" customWidth="1"/>
    <col min="3" max="3" width="39.7109375" bestFit="1" customWidth="1"/>
    <col min="4" max="4" width="19.5703125" customWidth="1"/>
    <col min="5" max="5" width="16.28515625" bestFit="1" customWidth="1"/>
    <col min="6" max="6" width="17.140625" customWidth="1"/>
    <col min="7" max="7" width="17.42578125" customWidth="1"/>
    <col min="8" max="8" width="13.42578125" customWidth="1"/>
    <col min="9" max="9" width="12.7109375" bestFit="1" customWidth="1"/>
    <col min="10" max="10" width="13.85546875" bestFit="1" customWidth="1"/>
    <col min="11" max="11" width="9.5703125" bestFit="1" customWidth="1"/>
  </cols>
  <sheetData>
    <row r="1" spans="1:10" ht="14.25">
      <c r="A1" s="47"/>
      <c r="B1" s="50"/>
      <c r="C1" s="47"/>
      <c r="F1" s="1" t="s">
        <v>0</v>
      </c>
      <c r="G1" s="15" t="s">
        <v>0</v>
      </c>
    </row>
    <row r="2" spans="1:10">
      <c r="A2" s="47"/>
      <c r="B2" s="51"/>
      <c r="C2" s="47"/>
      <c r="F2" s="1" t="s">
        <v>0</v>
      </c>
      <c r="G2" s="1" t="s">
        <v>0</v>
      </c>
    </row>
    <row r="3" spans="1:10" ht="15.75">
      <c r="A3" s="47"/>
      <c r="B3" s="52"/>
      <c r="C3" s="47"/>
      <c r="F3" s="1" t="s">
        <v>0</v>
      </c>
      <c r="G3" s="1" t="s">
        <v>0</v>
      </c>
    </row>
    <row r="4" spans="1:10" ht="15.75">
      <c r="B4" s="2"/>
      <c r="F4" s="1"/>
      <c r="G4" s="1"/>
    </row>
    <row r="5" spans="1:10" ht="12.75" customHeight="1">
      <c r="A5" s="49" t="s">
        <v>15</v>
      </c>
      <c r="B5" s="49" t="s">
        <v>16</v>
      </c>
      <c r="C5" s="49" t="s">
        <v>17</v>
      </c>
      <c r="D5" s="53" t="s">
        <v>26</v>
      </c>
      <c r="E5" s="49" t="s">
        <v>27</v>
      </c>
      <c r="F5" s="49" t="s">
        <v>28</v>
      </c>
      <c r="G5" s="49"/>
      <c r="H5" s="49"/>
      <c r="I5" s="49"/>
      <c r="J5" s="49"/>
    </row>
    <row r="6" spans="1:10">
      <c r="A6" s="49"/>
      <c r="B6" s="49"/>
      <c r="C6" s="49"/>
      <c r="D6" s="54"/>
      <c r="E6" s="49"/>
      <c r="F6" s="3" t="s">
        <v>18</v>
      </c>
      <c r="G6" s="9" t="s">
        <v>19</v>
      </c>
      <c r="H6" s="22" t="s">
        <v>35</v>
      </c>
      <c r="I6" s="28" t="s">
        <v>36</v>
      </c>
      <c r="J6" s="29" t="s">
        <v>37</v>
      </c>
    </row>
    <row r="7" spans="1:10" ht="21">
      <c r="A7" s="32" t="s">
        <v>1</v>
      </c>
      <c r="B7" s="35" t="s">
        <v>30</v>
      </c>
      <c r="C7" s="5" t="s">
        <v>2</v>
      </c>
      <c r="D7" s="6">
        <v>2313</v>
      </c>
      <c r="E7" s="6">
        <f>D7</f>
        <v>2313</v>
      </c>
      <c r="F7" s="6">
        <v>160.5</v>
      </c>
      <c r="G7" s="6">
        <v>184.39</v>
      </c>
      <c r="H7" s="6">
        <v>166.62</v>
      </c>
      <c r="I7" s="6">
        <v>174.44</v>
      </c>
      <c r="J7" s="6">
        <v>173.53</v>
      </c>
    </row>
    <row r="8" spans="1:10">
      <c r="A8" s="33"/>
      <c r="B8" s="36"/>
      <c r="C8" s="5" t="s">
        <v>3</v>
      </c>
      <c r="D8" s="6">
        <v>15277143</v>
      </c>
      <c r="E8" s="6">
        <f>D8</f>
        <v>15277143</v>
      </c>
      <c r="F8" s="6">
        <v>1549072.22</v>
      </c>
      <c r="G8" s="6">
        <v>1347271.25</v>
      </c>
      <c r="H8" s="6">
        <v>1506657.9</v>
      </c>
      <c r="I8" s="6">
        <v>1695786.64</v>
      </c>
      <c r="J8" s="6">
        <v>1640506.64</v>
      </c>
    </row>
    <row r="9" spans="1:10" ht="21">
      <c r="A9" s="33"/>
      <c r="B9" s="36"/>
      <c r="C9" s="5" t="s">
        <v>4</v>
      </c>
      <c r="D9" s="6">
        <v>35749</v>
      </c>
      <c r="E9" s="6">
        <f>D9</f>
        <v>35749</v>
      </c>
      <c r="F9" s="6">
        <v>3161.19</v>
      </c>
      <c r="G9" s="6">
        <v>3206.6</v>
      </c>
      <c r="H9" s="6">
        <v>2811.5</v>
      </c>
      <c r="I9" s="6">
        <v>3283.76</v>
      </c>
      <c r="J9" s="6">
        <v>3301.77</v>
      </c>
    </row>
    <row r="10" spans="1:10" ht="21">
      <c r="A10" s="33"/>
      <c r="B10" s="36"/>
      <c r="C10" s="5" t="s">
        <v>24</v>
      </c>
      <c r="D10" s="6">
        <v>0</v>
      </c>
      <c r="E10" s="6">
        <v>0</v>
      </c>
      <c r="F10" s="6">
        <v>4886.04</v>
      </c>
      <c r="G10" s="6">
        <v>3476.04</v>
      </c>
      <c r="H10" s="6">
        <v>3476.04</v>
      </c>
      <c r="I10" s="6">
        <v>3476.04</v>
      </c>
      <c r="J10" s="6">
        <v>3760.44</v>
      </c>
    </row>
    <row r="11" spans="1:10">
      <c r="A11" s="33"/>
      <c r="B11" s="36"/>
      <c r="C11" s="5" t="s">
        <v>5</v>
      </c>
      <c r="D11" s="6">
        <v>8469</v>
      </c>
      <c r="E11" s="6">
        <f>D11</f>
        <v>8469</v>
      </c>
      <c r="F11" s="6">
        <v>2851.37</v>
      </c>
      <c r="G11" s="6">
        <v>3192</v>
      </c>
      <c r="H11" s="6">
        <v>2192</v>
      </c>
      <c r="I11" s="6">
        <v>4938.91</v>
      </c>
      <c r="J11" s="6">
        <v>49198.87</v>
      </c>
    </row>
    <row r="12" spans="1:10" ht="21">
      <c r="A12" s="33"/>
      <c r="B12" s="36"/>
      <c r="C12" s="5" t="s">
        <v>6</v>
      </c>
      <c r="D12" s="6">
        <v>2702786</v>
      </c>
      <c r="E12" s="6">
        <f>D12</f>
        <v>2702786</v>
      </c>
      <c r="F12" s="6">
        <v>293369.11</v>
      </c>
      <c r="G12" s="6">
        <v>325487.35999999999</v>
      </c>
      <c r="H12" s="6">
        <v>350915.43</v>
      </c>
      <c r="I12" s="6">
        <v>120635.67</v>
      </c>
      <c r="J12" s="6">
        <v>127331.33</v>
      </c>
    </row>
    <row r="13" spans="1:10">
      <c r="A13" s="33"/>
      <c r="B13" s="36"/>
      <c r="C13" s="5" t="s">
        <v>7</v>
      </c>
      <c r="D13" s="6">
        <v>14265688</v>
      </c>
      <c r="E13" s="6">
        <f>D13</f>
        <v>14265688</v>
      </c>
      <c r="F13" s="6">
        <v>746466.39</v>
      </c>
      <c r="G13" s="6">
        <v>1099533.77</v>
      </c>
      <c r="H13" s="6">
        <v>1365513.36</v>
      </c>
      <c r="I13" s="6">
        <v>1209815.23</v>
      </c>
      <c r="J13" s="6">
        <v>1734294.31</v>
      </c>
    </row>
    <row r="14" spans="1:10" ht="21">
      <c r="A14" s="33"/>
      <c r="B14" s="36"/>
      <c r="C14" s="4" t="s">
        <v>29</v>
      </c>
      <c r="D14" s="23">
        <v>0</v>
      </c>
      <c r="E14" s="23">
        <f>D14</f>
        <v>0</v>
      </c>
      <c r="F14" s="23">
        <v>60609.81</v>
      </c>
      <c r="G14" s="23">
        <v>13155.48</v>
      </c>
      <c r="H14" s="23">
        <v>0</v>
      </c>
      <c r="I14" s="23">
        <v>16139.3</v>
      </c>
      <c r="J14" s="23">
        <v>30606.26</v>
      </c>
    </row>
    <row r="15" spans="1:10">
      <c r="A15" s="33"/>
      <c r="B15" s="37"/>
      <c r="C15" s="24" t="s">
        <v>8</v>
      </c>
      <c r="D15" s="12">
        <f t="shared" ref="D15:J15" si="0">SUM(D7:D14)</f>
        <v>32292148</v>
      </c>
      <c r="E15" s="12">
        <f t="shared" si="0"/>
        <v>32292148</v>
      </c>
      <c r="F15" s="12">
        <f t="shared" si="0"/>
        <v>2660576.6300000004</v>
      </c>
      <c r="G15" s="12">
        <f t="shared" si="0"/>
        <v>2795506.89</v>
      </c>
      <c r="H15" s="12">
        <f t="shared" si="0"/>
        <v>3231732.85</v>
      </c>
      <c r="I15" s="12">
        <f t="shared" si="0"/>
        <v>3054249.9899999993</v>
      </c>
      <c r="J15" s="12">
        <f t="shared" si="0"/>
        <v>3589173.15</v>
      </c>
    </row>
    <row r="16" spans="1:10">
      <c r="A16" s="33"/>
      <c r="B16" s="30" t="s">
        <v>31</v>
      </c>
      <c r="C16" s="5" t="s">
        <v>3</v>
      </c>
      <c r="D16" s="6">
        <v>0</v>
      </c>
      <c r="E16" s="6">
        <f>D16</f>
        <v>0</v>
      </c>
      <c r="F16" s="6">
        <v>36.31</v>
      </c>
      <c r="G16" s="6">
        <v>0</v>
      </c>
      <c r="H16" s="6">
        <v>0</v>
      </c>
      <c r="I16" s="6">
        <v>0</v>
      </c>
      <c r="J16" s="6">
        <v>0</v>
      </c>
    </row>
    <row r="17" spans="1:11">
      <c r="A17" s="34"/>
      <c r="B17" s="31"/>
      <c r="C17" s="26" t="s">
        <v>8</v>
      </c>
      <c r="D17" s="12">
        <f t="shared" ref="D17:J17" si="1">SUM(D16:D16)</f>
        <v>0</v>
      </c>
      <c r="E17" s="12">
        <f t="shared" si="1"/>
        <v>0</v>
      </c>
      <c r="F17" s="12">
        <f t="shared" si="1"/>
        <v>36.31</v>
      </c>
      <c r="G17" s="12">
        <f t="shared" si="1"/>
        <v>0</v>
      </c>
      <c r="H17" s="12">
        <f t="shared" si="1"/>
        <v>0</v>
      </c>
      <c r="I17" s="12">
        <f t="shared" si="1"/>
        <v>0</v>
      </c>
      <c r="J17" s="12">
        <f t="shared" si="1"/>
        <v>0</v>
      </c>
    </row>
    <row r="18" spans="1:11" ht="25.5" customHeight="1">
      <c r="A18" s="40" t="s">
        <v>9</v>
      </c>
      <c r="B18" s="42" t="s">
        <v>32</v>
      </c>
      <c r="C18" s="5" t="s">
        <v>10</v>
      </c>
      <c r="D18" s="6">
        <v>0</v>
      </c>
      <c r="E18" s="6">
        <f t="shared" ref="E18:E31" si="2">D18</f>
        <v>0</v>
      </c>
      <c r="F18" s="6">
        <v>294.24</v>
      </c>
      <c r="G18" s="6">
        <v>0</v>
      </c>
      <c r="H18" s="6">
        <v>0</v>
      </c>
      <c r="I18" s="6">
        <v>0</v>
      </c>
      <c r="J18" s="6">
        <v>0</v>
      </c>
    </row>
    <row r="19" spans="1:11" s="20" customFormat="1">
      <c r="A19" s="41"/>
      <c r="B19" s="43"/>
      <c r="C19" s="5" t="s">
        <v>3</v>
      </c>
      <c r="D19" s="6">
        <v>0</v>
      </c>
      <c r="E19" s="6">
        <v>0</v>
      </c>
      <c r="F19" s="6">
        <v>0</v>
      </c>
      <c r="G19" s="6">
        <v>247.4</v>
      </c>
      <c r="H19" s="6">
        <v>270.87</v>
      </c>
      <c r="I19" s="6">
        <v>263.83</v>
      </c>
      <c r="J19" s="6">
        <v>261.8</v>
      </c>
    </row>
    <row r="20" spans="1:11">
      <c r="A20" s="41"/>
      <c r="B20" s="44"/>
      <c r="C20" s="26" t="s">
        <v>8</v>
      </c>
      <c r="D20" s="12">
        <f>SUM(D18:D19)</f>
        <v>0</v>
      </c>
      <c r="E20" s="12">
        <f t="shared" ref="E20:G20" si="3">SUM(E18:E19)</f>
        <v>0</v>
      </c>
      <c r="F20" s="12">
        <f t="shared" si="3"/>
        <v>294.24</v>
      </c>
      <c r="G20" s="12">
        <f t="shared" si="3"/>
        <v>247.4</v>
      </c>
      <c r="H20" s="12">
        <f>SUM(H18:H19)</f>
        <v>270.87</v>
      </c>
      <c r="I20" s="12">
        <f>SUM(I18:I19)</f>
        <v>263.83</v>
      </c>
      <c r="J20" s="12"/>
    </row>
    <row r="21" spans="1:11">
      <c r="A21" s="41"/>
      <c r="B21" s="42" t="s">
        <v>33</v>
      </c>
      <c r="C21" s="5" t="s">
        <v>23</v>
      </c>
      <c r="D21" s="6">
        <v>141019</v>
      </c>
      <c r="E21" s="6">
        <f t="shared" si="2"/>
        <v>141019</v>
      </c>
      <c r="F21" s="6">
        <v>0</v>
      </c>
      <c r="G21" s="6">
        <v>0</v>
      </c>
      <c r="H21" s="6">
        <v>6573.25</v>
      </c>
      <c r="I21" s="6">
        <v>13146.5</v>
      </c>
      <c r="J21" s="6">
        <v>13146.5</v>
      </c>
      <c r="K21" s="20"/>
    </row>
    <row r="22" spans="1:11">
      <c r="A22" s="41"/>
      <c r="B22" s="43"/>
      <c r="C22" s="5" t="s">
        <v>3</v>
      </c>
      <c r="D22" s="6">
        <v>3655139</v>
      </c>
      <c r="E22" s="6">
        <f t="shared" si="2"/>
        <v>3655139</v>
      </c>
      <c r="F22" s="6">
        <v>233520.45</v>
      </c>
      <c r="G22" s="6">
        <v>192927.19</v>
      </c>
      <c r="H22" s="6">
        <v>199877.34</v>
      </c>
      <c r="I22" s="6">
        <v>49543.66</v>
      </c>
      <c r="J22" s="6">
        <v>350421.32</v>
      </c>
      <c r="K22" s="20"/>
    </row>
    <row r="23" spans="1:11" ht="21">
      <c r="A23" s="41"/>
      <c r="B23" s="43"/>
      <c r="C23" s="5" t="s">
        <v>34</v>
      </c>
      <c r="D23" s="6">
        <v>49621</v>
      </c>
      <c r="E23" s="6">
        <f t="shared" si="2"/>
        <v>49621</v>
      </c>
      <c r="F23" s="6">
        <v>0</v>
      </c>
      <c r="G23" s="6">
        <v>0</v>
      </c>
      <c r="H23" s="6">
        <v>2314.0300000000002</v>
      </c>
      <c r="I23" s="6">
        <v>5011.5600000000004</v>
      </c>
      <c r="J23" s="6">
        <v>5112.87</v>
      </c>
      <c r="K23" s="21"/>
    </row>
    <row r="24" spans="1:11">
      <c r="A24" s="41"/>
      <c r="B24" s="44"/>
      <c r="C24" s="7" t="s">
        <v>8</v>
      </c>
      <c r="D24" s="12">
        <f t="shared" ref="D24:J24" si="4">SUM(D21:D23)</f>
        <v>3845779</v>
      </c>
      <c r="E24" s="12">
        <f t="shared" si="4"/>
        <v>3845779</v>
      </c>
      <c r="F24" s="12">
        <f t="shared" si="4"/>
        <v>233520.45</v>
      </c>
      <c r="G24" s="12">
        <f t="shared" si="4"/>
        <v>192927.19</v>
      </c>
      <c r="H24" s="12">
        <f t="shared" si="4"/>
        <v>208764.62</v>
      </c>
      <c r="I24" s="12">
        <f t="shared" si="4"/>
        <v>67701.72</v>
      </c>
      <c r="J24" s="12">
        <f t="shared" si="4"/>
        <v>368680.69</v>
      </c>
      <c r="K24" s="21"/>
    </row>
    <row r="25" spans="1:11" ht="21">
      <c r="A25" s="41"/>
      <c r="B25" s="42" t="s">
        <v>31</v>
      </c>
      <c r="C25" s="5" t="s">
        <v>11</v>
      </c>
      <c r="D25" s="14">
        <v>1424386</v>
      </c>
      <c r="E25" s="14">
        <f t="shared" si="2"/>
        <v>1424386</v>
      </c>
      <c r="F25" s="18">
        <v>139459.32</v>
      </c>
      <c r="G25" s="18">
        <v>123940.87</v>
      </c>
      <c r="H25" s="18">
        <v>117927.05</v>
      </c>
      <c r="I25" s="18">
        <v>143598.6</v>
      </c>
      <c r="J25" s="18">
        <v>124946.7</v>
      </c>
      <c r="K25" s="20"/>
    </row>
    <row r="26" spans="1:11">
      <c r="A26" s="41"/>
      <c r="B26" s="43"/>
      <c r="C26" s="5" t="s">
        <v>12</v>
      </c>
      <c r="D26" s="6">
        <v>89305922</v>
      </c>
      <c r="E26" s="6">
        <f t="shared" si="2"/>
        <v>89305922</v>
      </c>
      <c r="F26" s="6">
        <v>7953584.1799999997</v>
      </c>
      <c r="G26" s="27">
        <v>6331668.3099999996</v>
      </c>
      <c r="H26" s="27">
        <v>7600241.4199999999</v>
      </c>
      <c r="I26" s="27">
        <v>7982059.96</v>
      </c>
      <c r="J26" s="27">
        <v>8239087.6600000001</v>
      </c>
      <c r="K26" s="20"/>
    </row>
    <row r="27" spans="1:11" s="20" customFormat="1">
      <c r="A27" s="41"/>
      <c r="B27" s="43"/>
      <c r="C27" s="5" t="s">
        <v>23</v>
      </c>
      <c r="D27" s="6">
        <v>0</v>
      </c>
      <c r="E27" s="6">
        <f t="shared" si="2"/>
        <v>0</v>
      </c>
      <c r="F27" s="6">
        <v>6573.25</v>
      </c>
      <c r="G27" s="27">
        <v>0</v>
      </c>
      <c r="H27" s="27">
        <v>-6573.25</v>
      </c>
      <c r="I27" s="27">
        <v>0</v>
      </c>
      <c r="J27" s="27">
        <v>0</v>
      </c>
    </row>
    <row r="28" spans="1:11" ht="21">
      <c r="A28" s="41"/>
      <c r="B28" s="43"/>
      <c r="C28" s="5" t="s">
        <v>13</v>
      </c>
      <c r="D28" s="6">
        <v>936</v>
      </c>
      <c r="E28" s="6">
        <f t="shared" si="2"/>
        <v>936</v>
      </c>
      <c r="F28" s="6">
        <v>0</v>
      </c>
      <c r="G28" s="27">
        <v>0</v>
      </c>
      <c r="H28" s="27">
        <v>79.31</v>
      </c>
      <c r="I28" s="27">
        <v>40.72</v>
      </c>
      <c r="J28" s="27">
        <v>254.37</v>
      </c>
      <c r="K28" s="20"/>
    </row>
    <row r="29" spans="1:11">
      <c r="A29" s="41"/>
      <c r="B29" s="43"/>
      <c r="C29" s="5" t="s">
        <v>3</v>
      </c>
      <c r="D29" s="6">
        <v>22665730</v>
      </c>
      <c r="E29" s="6">
        <f t="shared" si="2"/>
        <v>22665730</v>
      </c>
      <c r="F29" s="6">
        <v>2333747.0299999998</v>
      </c>
      <c r="G29" s="27">
        <v>59701.06</v>
      </c>
      <c r="H29" s="27">
        <v>4048353.78</v>
      </c>
      <c r="I29" s="27">
        <v>2266308.33</v>
      </c>
      <c r="J29" s="27">
        <v>2137731.0299999998</v>
      </c>
      <c r="K29" s="13"/>
    </row>
    <row r="30" spans="1:11">
      <c r="A30" s="41"/>
      <c r="B30" s="43"/>
      <c r="C30" s="5" t="s">
        <v>5</v>
      </c>
      <c r="D30" s="16">
        <v>22363</v>
      </c>
      <c r="E30" s="6">
        <f t="shared" ref="E30" si="5">D30</f>
        <v>22363</v>
      </c>
      <c r="F30" s="6">
        <v>2101.42</v>
      </c>
      <c r="G30" s="27">
        <v>0</v>
      </c>
      <c r="H30" s="27">
        <v>0</v>
      </c>
      <c r="I30" s="27">
        <v>0</v>
      </c>
      <c r="J30" s="27">
        <v>0</v>
      </c>
      <c r="K30" s="13"/>
    </row>
    <row r="31" spans="1:11" ht="21">
      <c r="A31" s="41"/>
      <c r="B31" s="43"/>
      <c r="C31" s="5" t="s">
        <v>34</v>
      </c>
      <c r="D31" s="16">
        <v>0</v>
      </c>
      <c r="E31" s="25">
        <f t="shared" si="2"/>
        <v>0</v>
      </c>
      <c r="F31" s="25">
        <v>2314.0300000000002</v>
      </c>
      <c r="G31" s="25">
        <v>257.58999999999997</v>
      </c>
      <c r="H31" s="25">
        <v>-2314.0300000000002</v>
      </c>
      <c r="I31" s="25">
        <v>0</v>
      </c>
      <c r="J31" s="25">
        <v>0</v>
      </c>
      <c r="K31" s="13"/>
    </row>
    <row r="32" spans="1:11">
      <c r="A32" s="41"/>
      <c r="B32" s="43"/>
      <c r="C32" s="7" t="s">
        <v>8</v>
      </c>
      <c r="D32" s="10">
        <f>SUM(D25:D31)</f>
        <v>113419337</v>
      </c>
      <c r="E32" s="10">
        <f t="shared" ref="E32:G32" si="6">SUM(E25:E31)</f>
        <v>113419337</v>
      </c>
      <c r="F32" s="10">
        <f t="shared" si="6"/>
        <v>10437779.229999999</v>
      </c>
      <c r="G32" s="10">
        <f t="shared" si="6"/>
        <v>6515567.8299999991</v>
      </c>
      <c r="H32" s="10">
        <f>SUM(H25:H31)</f>
        <v>11757714.279999999</v>
      </c>
      <c r="I32" s="10">
        <f>SUM(I25:I31)</f>
        <v>10392007.609999999</v>
      </c>
      <c r="J32" s="10">
        <f>SUM(J25:J31)</f>
        <v>10502019.76</v>
      </c>
      <c r="K32" s="13"/>
    </row>
    <row r="33" spans="1:10">
      <c r="A33" s="45" t="s">
        <v>8</v>
      </c>
      <c r="B33" s="45"/>
      <c r="C33" s="45"/>
      <c r="D33" s="11">
        <f t="shared" ref="D33:I33" si="7">D32+D24+D20+D15+D17</f>
        <v>149557264</v>
      </c>
      <c r="E33" s="11">
        <f t="shared" si="7"/>
        <v>149557264</v>
      </c>
      <c r="F33" s="11">
        <f t="shared" si="7"/>
        <v>13332206.859999999</v>
      </c>
      <c r="G33" s="11">
        <f t="shared" si="7"/>
        <v>9504249.3100000005</v>
      </c>
      <c r="H33" s="11">
        <f t="shared" si="7"/>
        <v>15198482.619999997</v>
      </c>
      <c r="I33" s="11">
        <f t="shared" si="7"/>
        <v>13514223.149999999</v>
      </c>
      <c r="J33" s="11">
        <f t="shared" ref="J33" si="8">J32+J24+J20+J15+J17</f>
        <v>14459873.6</v>
      </c>
    </row>
    <row r="34" spans="1:10">
      <c r="A34" s="46" t="s">
        <v>20</v>
      </c>
      <c r="B34" s="47"/>
      <c r="C34" s="47"/>
    </row>
    <row r="35" spans="1:10">
      <c r="A35" s="8" t="s">
        <v>14</v>
      </c>
      <c r="F35" s="17"/>
      <c r="G35" s="17"/>
      <c r="H35" s="17"/>
      <c r="I35" s="17"/>
    </row>
    <row r="36" spans="1:10" ht="176.25" customHeight="1">
      <c r="A36" s="38" t="s">
        <v>21</v>
      </c>
      <c r="B36" s="38"/>
      <c r="C36" s="38"/>
      <c r="D36" s="38"/>
      <c r="E36" s="38"/>
      <c r="F36" s="38"/>
      <c r="G36" s="38"/>
    </row>
    <row r="38" spans="1:10" ht="57" customHeight="1">
      <c r="A38" s="48" t="s">
        <v>25</v>
      </c>
      <c r="B38" s="48"/>
      <c r="C38" s="48"/>
      <c r="D38" s="48"/>
      <c r="E38" s="48"/>
      <c r="F38" s="48"/>
      <c r="G38" s="48"/>
    </row>
    <row r="40" spans="1:10" ht="42.75" customHeight="1">
      <c r="A40" s="39" t="s">
        <v>22</v>
      </c>
      <c r="B40" s="39"/>
      <c r="C40" s="39"/>
      <c r="D40" s="19"/>
      <c r="E40" s="19"/>
    </row>
  </sheetData>
  <mergeCells count="22">
    <mergeCell ref="D5:D6"/>
    <mergeCell ref="E5:E6"/>
    <mergeCell ref="B5:B6"/>
    <mergeCell ref="C5:C6"/>
    <mergeCell ref="F5:J5"/>
    <mergeCell ref="A5:A6"/>
    <mergeCell ref="A1:A3"/>
    <mergeCell ref="B1:C1"/>
    <mergeCell ref="B2:C2"/>
    <mergeCell ref="B3:C3"/>
    <mergeCell ref="B16:B17"/>
    <mergeCell ref="A7:A17"/>
    <mergeCell ref="B7:B15"/>
    <mergeCell ref="A36:G36"/>
    <mergeCell ref="A40:C40"/>
    <mergeCell ref="A18:A32"/>
    <mergeCell ref="B18:B20"/>
    <mergeCell ref="B21:B24"/>
    <mergeCell ref="B25:B32"/>
    <mergeCell ref="A33:C33"/>
    <mergeCell ref="A34:C34"/>
    <mergeCell ref="A38:G38"/>
  </mergeCells>
  <pageMargins left="0.78740157499999996" right="0.78740157499999996" top="0.984251969" bottom="0.984251969" header="0.5" footer="0.5"/>
  <pageSetup paperSize="9" firstPageNumber="0" fitToWidth="0" fitToHeight="0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De Andrade Saraiva</dc:creator>
  <cp:lastModifiedBy>Mariana De Andrade Saraiva</cp:lastModifiedBy>
  <dcterms:created xsi:type="dcterms:W3CDTF">2023-02-23T20:01:40Z</dcterms:created>
  <dcterms:modified xsi:type="dcterms:W3CDTF">2024-06-25T14:45:13Z</dcterms:modified>
</cp:coreProperties>
</file>