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022018732\Desktop\"/>
    </mc:Choice>
  </mc:AlternateContent>
  <xr:revisionPtr revIDLastSave="0" documentId="13_ncr:1_{02CC2C69-9996-42CF-8881-E581AEADE8A4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4" sheetId="1" r:id="rId1"/>
  </sheets>
  <calcPr calcId="191029"/>
</workbook>
</file>

<file path=xl/calcChain.xml><?xml version="1.0" encoding="utf-8"?>
<calcChain xmlns="http://schemas.openxmlformats.org/spreadsheetml/2006/main">
  <c r="C7" i="1" l="1"/>
  <c r="C9" i="1" s="1"/>
  <c r="D7" i="1"/>
  <c r="D9" i="1" s="1"/>
  <c r="E7" i="1"/>
  <c r="E9" i="1" s="1"/>
  <c r="F7" i="1"/>
  <c r="F9" i="1" s="1"/>
  <c r="G7" i="1"/>
  <c r="H7" i="1"/>
  <c r="I7" i="1"/>
  <c r="J7" i="1"/>
  <c r="K7" i="1"/>
  <c r="L7" i="1"/>
  <c r="M7" i="1"/>
  <c r="M9" i="1" s="1"/>
  <c r="N7" i="1"/>
  <c r="N9" i="1" s="1"/>
  <c r="O8" i="1"/>
  <c r="B9" i="1"/>
  <c r="G9" i="1"/>
  <c r="H9" i="1"/>
  <c r="I9" i="1"/>
  <c r="J9" i="1"/>
  <c r="K9" i="1"/>
  <c r="L9" i="1"/>
  <c r="O7" i="1" l="1"/>
  <c r="O9" i="1" s="1"/>
</calcChain>
</file>

<file path=xl/sharedStrings.xml><?xml version="1.0" encoding="utf-8"?>
<sst xmlns="http://schemas.openxmlformats.org/spreadsheetml/2006/main" count="24" uniqueCount="19">
  <si>
    <t/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</si>
  <si>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</si>
  <si>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</si>
  <si>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</si>
  <si>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</si>
  <si>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</si>
  <si>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</si>
  <si>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</si>
  <si>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</si>
  <si>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</si>
  <si>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</si>
  <si>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</si>
  <si>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</si>
  <si>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Duodécimos repassados pelo Tesouro Estadual à Defensoria Pública </t>
  </si>
  <si>
    <t>Ano Exercício</t>
  </si>
  <si>
    <t>Total Acumulado</t>
  </si>
  <si>
    <t>Duodécimos Previstos</t>
  </si>
  <si>
    <r>
      <rPr>
        <b/>
        <u/>
        <sz val="9"/>
        <rFont val="Arial"/>
        <family val="2"/>
      </rPr>
      <t>Base Normativa</t>
    </r>
    <r>
      <rPr>
        <sz val="9"/>
        <rFont val="Arial"/>
        <family val="2"/>
      </rPr>
      <t xml:space="preserve">
Lei de Reponsabilidade Fiscal – LC n ْ 101/2000 (art. 48-A, II e art. 48, §1º, II)
Normas Gerais do Direito Financeiro – Lei nْ 4.320/1964 (art. 2ْ ,3º, 35 e 57)
Lei de Acesso à Informação – Lei nْ 12.527/2011 (art. 8ْ§ 1 ْ II)</t>
    </r>
  </si>
  <si>
    <r>
      <rPr>
        <b/>
        <u/>
        <sz val="9"/>
        <rFont val="Arial"/>
        <family val="2"/>
      </rPr>
      <t>Unidade administrativa responsável pela informação</t>
    </r>
    <r>
      <rPr>
        <sz val="9"/>
        <rFont val="Arial"/>
        <family val="2"/>
      </rPr>
      <t xml:space="preserve">
Diretoria de Orçamento e Finanças (DOF) (art. 5ْ ,XII, Resolução DPGERJ N 947/2018, com nova redação dada pela Resolução DPGERJ N 1.112/2021)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</si>
</sst>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#,##0.00_ ;[Red]\-#,##0.00\ "/>
  </numFmts>
  <fonts count="9">
    <font>
      <sz val="10"/>
      <name val="Arial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b/>
      <sz val="8"/>
      <name val="Tahoma"/>
      <family val="2"/>
    </font>
    <font>
      <sz val="8"/>
      <name val="Tahoma"/>
      <family val="2"/>
    </font>
    <font>
      <sz val="9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4"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left" vertical="top" wrapText="1"/>
    </xf>
    <xf numFmtId="0" fontId="4" fillId="2" borderId="0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left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8" fontId="2" fillId="2" borderId="5" xfId="0" applyNumberFormat="1" applyFont="1" applyFill="1" applyBorder="1" applyAlignment="1">
      <alignment horizontal="center" vertical="center" wrapText="1"/>
    </xf>
    <xf numFmtId="8" fontId="2" fillId="2" borderId="6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295275</xdr:colOff>
      <xdr:row>3</xdr:row>
      <xdr:rowOff>38100</xdr:rowOff>
    </xdr:to>
    <xdr:grpSp>
      <xdr:nvGrpSpPr>
        <xdr:cNvPr id="1225" name="Grupo 2">
          <a:extLst>
            <a:ext uri="{FF2B5EF4-FFF2-40B4-BE49-F238E27FC236}">
              <a16:creationId xmlns:a16="http://schemas.microsoft.com/office/drawing/2014/main" id="{CA8D1A33-5586-4CA4-A9D3-0D0613F631B0}"/>
            </a:ext>
          </a:extLst>
        </xdr:cNvPr>
        <xdr:cNvGrpSpPr>
          <a:grpSpLocks/>
        </xdr:cNvGrpSpPr>
      </xdr:nvGrpSpPr>
      <xdr:grpSpPr bwMode="auto">
        <a:xfrm>
          <a:off x="0" y="0"/>
          <a:ext cx="5372100" cy="581025"/>
          <a:chOff x="29869" y="89995"/>
          <a:chExt cx="7161260" cy="569337"/>
        </a:xfrm>
      </xdr:grpSpPr>
      <xdr:pic>
        <xdr:nvPicPr>
          <xdr:cNvPr id="1226" name="Imagem 3">
            <a:extLst>
              <a:ext uri="{FF2B5EF4-FFF2-40B4-BE49-F238E27FC236}">
                <a16:creationId xmlns:a16="http://schemas.microsoft.com/office/drawing/2014/main" id="{8010B081-FECF-40B4-9156-245206840A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69" y="89995"/>
            <a:ext cx="288461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3349088" y="145995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3542816" y="155329"/>
            <a:ext cx="3648313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showGridLines="0" tabSelected="1" zoomScaleNormal="100" workbookViewId="0">
      <selection activeCell="L29" sqref="L29"/>
    </sheetView>
  </sheetViews>
  <sheetFormatPr defaultRowHeight="12.75"/>
  <cols>
    <col min="1" max="1" width="10.85546875" customWidth="1"/>
    <col min="2" max="2" width="28" customWidth="1"/>
    <col min="3" max="3" width="12.85546875" bestFit="1" customWidth="1"/>
    <col min="4" max="4" width="12.7109375" bestFit="1" customWidth="1"/>
    <col min="5" max="5" width="11.7109375" customWidth="1"/>
    <col min="6" max="14" width="12.7109375" bestFit="1" customWidth="1"/>
    <col min="15" max="15" width="14.85546875" bestFit="1" customWidth="1"/>
    <col min="16" max="16" width="12.7109375" bestFit="1" customWidth="1"/>
    <col min="18" max="18" width="12.7109375" bestFit="1" customWidth="1"/>
    <col min="19" max="19" width="9.5703125" bestFit="1" customWidth="1"/>
  </cols>
  <sheetData>
    <row r="1" spans="1:15" ht="14.25">
      <c r="A1" s="12"/>
      <c r="B1" s="4"/>
      <c r="C1" s="1" t="s">
        <v>0</v>
      </c>
      <c r="D1" s="1" t="s">
        <v>0</v>
      </c>
    </row>
    <row r="2" spans="1:15">
      <c r="A2" s="12"/>
      <c r="B2" s="5"/>
      <c r="C2" s="1" t="s">
        <v>0</v>
      </c>
      <c r="D2" s="1" t="s">
        <v>0</v>
      </c>
    </row>
    <row r="3" spans="1:15" ht="15.75">
      <c r="A3" s="12"/>
      <c r="B3" s="2"/>
      <c r="C3" s="1" t="s">
        <v>0</v>
      </c>
      <c r="D3" s="1" t="s">
        <v>0</v>
      </c>
    </row>
    <row r="4" spans="1:15" ht="15.75">
      <c r="B4" s="2"/>
      <c r="C4" s="1"/>
      <c r="D4" s="1"/>
    </row>
    <row r="5" spans="1:15" ht="12.75" customHeight="1">
      <c r="A5" s="17" t="s">
        <v>14</v>
      </c>
      <c r="B5" s="17" t="s">
        <v>16</v>
      </c>
      <c r="C5" s="14" t="s">
        <v>13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>
      <c r="A6" s="18"/>
      <c r="B6" s="18"/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15</v>
      </c>
    </row>
    <row r="7" spans="1:15" hidden="1">
      <c r="A7" s="19">
        <v>2024</v>
      </c>
      <c r="B7" s="21">
        <v>1149115</v>
      </c>
      <c r="C7" s="3">
        <f>14000000+41846516.55</f>
        <v>55846516.549999997</v>
      </c>
      <c r="D7" s="3">
        <f>14000000+36049416.21</f>
        <v>50049416.210000001</v>
      </c>
      <c r="E7" s="3">
        <f>14000000+42587239.55</f>
        <v>56587239.549999997</v>
      </c>
      <c r="F7" s="3">
        <f>14000000+42106453.01</f>
        <v>56106453.009999998</v>
      </c>
      <c r="G7" s="3">
        <f>14000000+36502773.91</f>
        <v>50502773.909999996</v>
      </c>
      <c r="H7" s="3">
        <f>14000000+35829515.85</f>
        <v>49829515.850000001</v>
      </c>
      <c r="I7" s="3">
        <f>14000000+36354715.35</f>
        <v>50354715.350000001</v>
      </c>
      <c r="J7" s="3">
        <f>14000000+44566303.33</f>
        <v>58566303.329999998</v>
      </c>
      <c r="K7" s="3">
        <f>14000000+67159209.47</f>
        <v>81159209.469999999</v>
      </c>
      <c r="L7" s="3">
        <f>14000000+37929469.57</f>
        <v>51929469.57</v>
      </c>
      <c r="M7" s="3">
        <f>14000000+41131351.65</f>
        <v>55131351.649999999</v>
      </c>
      <c r="N7" s="3">
        <f>14000000+43372428.43</f>
        <v>57372428.43</v>
      </c>
      <c r="O7" s="7">
        <f>SUM(C7:N7)</f>
        <v>673435392.88</v>
      </c>
    </row>
    <row r="8" spans="1:15" hidden="1">
      <c r="A8" s="20"/>
      <c r="B8" s="22"/>
      <c r="C8" s="3">
        <v>15369099</v>
      </c>
      <c r="D8" s="3">
        <v>15375603.449999999</v>
      </c>
      <c r="E8" s="3">
        <v>15375603.449999999</v>
      </c>
      <c r="F8" s="3">
        <v>15375603.449999999</v>
      </c>
      <c r="G8" s="3">
        <v>15375603.449999999</v>
      </c>
      <c r="H8" s="3">
        <v>15375603.449999999</v>
      </c>
      <c r="I8" s="3">
        <v>15375603.449999999</v>
      </c>
      <c r="J8" s="3">
        <v>15375603.449999999</v>
      </c>
      <c r="K8" s="3">
        <v>15375603.449999999</v>
      </c>
      <c r="L8" s="3">
        <v>15375603.449999999</v>
      </c>
      <c r="M8" s="3">
        <v>15375603.449999999</v>
      </c>
      <c r="N8" s="3">
        <v>7375603.5</v>
      </c>
      <c r="O8" s="7">
        <f>SUM(C8:N8)</f>
        <v>176500736.99999997</v>
      </c>
    </row>
    <row r="9" spans="1:15">
      <c r="A9" s="10">
        <v>2024</v>
      </c>
      <c r="B9" s="23">
        <f>B7</f>
        <v>1149115</v>
      </c>
      <c r="C9" s="8">
        <f t="shared" ref="C9:O9" si="0">SUM(C7+C8)</f>
        <v>71215615.549999997</v>
      </c>
      <c r="D9" s="8">
        <f t="shared" si="0"/>
        <v>65425019.659999996</v>
      </c>
      <c r="E9" s="8">
        <f t="shared" si="0"/>
        <v>71962843</v>
      </c>
      <c r="F9" s="8">
        <f t="shared" si="0"/>
        <v>71482056.459999993</v>
      </c>
      <c r="G9" s="8">
        <f t="shared" si="0"/>
        <v>65878377.359999999</v>
      </c>
      <c r="H9" s="8">
        <f t="shared" si="0"/>
        <v>65205119.299999997</v>
      </c>
      <c r="I9" s="8">
        <f t="shared" si="0"/>
        <v>65730318.799999997</v>
      </c>
      <c r="J9" s="8">
        <f t="shared" si="0"/>
        <v>73941906.780000001</v>
      </c>
      <c r="K9" s="8">
        <f t="shared" si="0"/>
        <v>96534812.920000002</v>
      </c>
      <c r="L9" s="8">
        <f t="shared" si="0"/>
        <v>67305073.019999996</v>
      </c>
      <c r="M9" s="8">
        <f t="shared" si="0"/>
        <v>70506955.099999994</v>
      </c>
      <c r="N9" s="8">
        <f t="shared" si="0"/>
        <v>64748031.93</v>
      </c>
      <c r="O9" s="9">
        <f t="shared" si="0"/>
        <v>849936129.88</v>
      </c>
    </row>
    <row r="11" spans="1:15" ht="56.25" customHeight="1">
      <c r="A11" s="13" t="s">
        <v>17</v>
      </c>
      <c r="B11" s="13"/>
      <c r="C11" s="13"/>
      <c r="D11" s="13"/>
      <c r="E11" s="11"/>
      <c r="F11" s="11"/>
      <c r="G11" s="11"/>
      <c r="H11" s="11"/>
      <c r="I11" s="11"/>
    </row>
    <row r="12" spans="1:15" ht="54" customHeight="1">
      <c r="A12" s="13" t="s">
        <v>18</v>
      </c>
      <c r="B12" s="13"/>
      <c r="C12" s="13"/>
      <c r="D12" s="13"/>
      <c r="E12" s="13"/>
      <c r="F12" s="13"/>
      <c r="G12" s="13"/>
      <c r="H12" s="13"/>
      <c r="I12" s="13"/>
    </row>
  </sheetData>
  <mergeCells count="8">
    <mergeCell ref="A12:I12"/>
    <mergeCell ref="A1:A3"/>
    <mergeCell ref="A11:D11"/>
    <mergeCell ref="C5:O5"/>
    <mergeCell ref="A5:A6"/>
    <mergeCell ref="A7:A8"/>
    <mergeCell ref="B5:B6"/>
    <mergeCell ref="B7:B8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Nelson Wesp Keller</cp:lastModifiedBy>
  <dcterms:created xsi:type="dcterms:W3CDTF">2023-02-23T20:01:40Z</dcterms:created>
  <dcterms:modified xsi:type="dcterms:W3CDTF">2025-07-14T17:15:03Z</dcterms:modified>
</cp:coreProperties>
</file>