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ortal da Transparência (Defensoria)\RECEITA\"/>
    </mc:Choice>
  </mc:AlternateContent>
  <bookViews>
    <workbookView xWindow="0" yWindow="0" windowWidth="20490" windowHeight="6750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P27" i="1" l="1"/>
  <c r="P28" i="1" l="1"/>
  <c r="N28" i="1"/>
  <c r="O27" i="1"/>
  <c r="O22" i="1"/>
  <c r="P22" i="1" s="1"/>
  <c r="O19" i="1"/>
  <c r="P19" i="1" s="1"/>
  <c r="O16" i="1"/>
  <c r="P16" i="1" s="1"/>
  <c r="N16" i="1"/>
  <c r="P24" i="1"/>
  <c r="P25" i="1"/>
  <c r="P26" i="1"/>
  <c r="P23" i="1"/>
  <c r="P21" i="1"/>
  <c r="P20" i="1"/>
  <c r="P18" i="1"/>
  <c r="P17" i="1"/>
  <c r="P11" i="1"/>
  <c r="P12" i="1"/>
  <c r="P13" i="1"/>
  <c r="P14" i="1"/>
  <c r="P15" i="1"/>
  <c r="P10" i="1"/>
  <c r="P9" i="1"/>
  <c r="O28" i="1" l="1"/>
  <c r="N27" i="1"/>
  <c r="N22" i="1"/>
  <c r="N19" i="1"/>
  <c r="M28" i="1" l="1"/>
  <c r="L28" i="1"/>
  <c r="M27" i="1"/>
  <c r="M22" i="1"/>
  <c r="L22" i="1"/>
  <c r="M19" i="1"/>
  <c r="L19" i="1"/>
  <c r="M16" i="1"/>
  <c r="L16" i="1"/>
  <c r="L27" i="1" l="1"/>
  <c r="K27" i="1"/>
  <c r="E19" i="1"/>
  <c r="F19" i="1"/>
  <c r="G19" i="1"/>
  <c r="H19" i="1"/>
  <c r="I19" i="1"/>
  <c r="J19" i="1"/>
  <c r="K19" i="1"/>
  <c r="D19" i="1"/>
  <c r="E16" i="1"/>
  <c r="F16" i="1"/>
  <c r="G16" i="1"/>
  <c r="H16" i="1"/>
  <c r="I16" i="1"/>
  <c r="J16" i="1"/>
  <c r="K16" i="1"/>
  <c r="D16" i="1"/>
  <c r="K22" i="1" l="1"/>
  <c r="K28" i="1" l="1"/>
  <c r="E22" i="1"/>
  <c r="F22" i="1"/>
  <c r="G22" i="1"/>
  <c r="H22" i="1"/>
  <c r="I22" i="1"/>
  <c r="J22" i="1"/>
  <c r="D22" i="1"/>
  <c r="J27" i="1" l="1"/>
  <c r="I27" i="1"/>
  <c r="J28" i="1"/>
  <c r="I28" i="1"/>
  <c r="E27" i="1" l="1"/>
  <c r="F27" i="1"/>
  <c r="G27" i="1"/>
  <c r="H27" i="1"/>
  <c r="D27" i="1"/>
  <c r="H28" i="1" l="1"/>
  <c r="D28" i="1" l="1"/>
  <c r="G28" i="1" l="1"/>
  <c r="F28" i="1"/>
  <c r="E28" i="1"/>
</calcChain>
</file>

<file path=xl/sharedStrings.xml><?xml version="1.0" encoding="utf-8"?>
<sst xmlns="http://schemas.openxmlformats.org/spreadsheetml/2006/main" count="45" uniqueCount="35">
  <si>
    <t/>
  </si>
  <si>
    <t>Sub-alinea</t>
  </si>
  <si>
    <t>1122021101 - Emolumentos e Custas Judiciais - Principal</t>
  </si>
  <si>
    <t>Total</t>
  </si>
  <si>
    <t>116100 - FUNDO ESPECIAL DA DEFENSORIA PUBLICA DO ERJ</t>
  </si>
  <si>
    <t>232 - Taxas pelo Exercício do Poder de Polícia e por Serviços Públicos</t>
  </si>
  <si>
    <t>1122031101 - Emolumentos e Custas Extrajudiciais - Principal</t>
  </si>
  <si>
    <t>Fonte: Siafe-Rio / SEFAZ-RJ</t>
  </si>
  <si>
    <t>1321005101 - Juros de Títulos de Renda - Principal</t>
  </si>
  <si>
    <t>212 - Transferências Voluntárias</t>
  </si>
  <si>
    <t>1321001113 - Remuneração de Depósitos Bancários - Outros Recursos Vinculados - Principal</t>
  </si>
  <si>
    <t>Unidade Gestora Executante</t>
  </si>
  <si>
    <t>Fonte de Recursos</t>
  </si>
  <si>
    <t>Janeiro</t>
  </si>
  <si>
    <t>Receitas Próprias Realizadas - 2019</t>
  </si>
  <si>
    <t>Fevereiro</t>
  </si>
  <si>
    <t>1321001102 - Remuneração de Depósitos Bancários - Poupança - Principal</t>
  </si>
  <si>
    <t>Março</t>
  </si>
  <si>
    <t>110100 - DPGE - DEFENSORIA PUBLICA GERAL DO ESTADO</t>
  </si>
  <si>
    <t>230 - Recursos Próprios</t>
  </si>
  <si>
    <t>1610021101 - Inscrição em Concursos e Processos Seletivos - Principal</t>
  </si>
  <si>
    <t>Abril</t>
  </si>
  <si>
    <t>Maio</t>
  </si>
  <si>
    <t>Junho</t>
  </si>
  <si>
    <t>1922991101 - Outras Restituições - Principal</t>
  </si>
  <si>
    <t>Julho</t>
  </si>
  <si>
    <t>1990991101 - Outras Receitas - Primárias - Principal</t>
  </si>
  <si>
    <t>Agosto</t>
  </si>
  <si>
    <t>1923991104 - Outros Ressarcimentos - Despesa com Pessoal Cedido - Demais Áreas - Principal</t>
  </si>
  <si>
    <t>Setembro</t>
  </si>
  <si>
    <t>1990991199 - Outras Receitas - Primárias - Demais Receitas - Principal</t>
  </si>
  <si>
    <t>1718109101 - Outras Transferências de Convênios da União - Principal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</si>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</sst>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6">
    <font>
      <sz val="10"/>
      <name val="Arial"/>
    </font>
    <font>
      <sz val="8"/>
      <color indexed="72"/>
      <name val="Tahoma"/>
      <family val="2"/>
    </font>
    <font>
      <b/>
      <sz val="12"/>
      <color indexed="72"/>
      <name val="Dialog.plain"/>
    </font>
    <font>
      <sz val="10"/>
      <name val="Arial"/>
      <family val="2"/>
    </font>
    <font>
      <b/>
      <sz val="8"/>
      <name val="Tahoma"/>
      <family val="2"/>
    </font>
    <font>
      <sz val="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8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1" fillId="5" borderId="4" xfId="0" applyNumberFormat="1" applyFont="1" applyFill="1" applyBorder="1" applyAlignment="1">
      <alignment horizontal="left" vertical="top" wrapText="1"/>
    </xf>
    <xf numFmtId="0" fontId="1" fillId="5" borderId="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" fontId="4" fillId="3" borderId="14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1" fillId="2" borderId="18" xfId="0" applyNumberFormat="1" applyFont="1" applyFill="1" applyBorder="1" applyAlignment="1">
      <alignment horizontal="left" vertical="top" wrapText="1"/>
    </xf>
    <xf numFmtId="4" fontId="1" fillId="2" borderId="19" xfId="0" applyNumberFormat="1" applyFont="1" applyFill="1" applyBorder="1" applyAlignment="1">
      <alignment horizontal="right" vertical="center" wrapText="1"/>
    </xf>
    <xf numFmtId="0" fontId="1" fillId="2" borderId="20" xfId="0" applyNumberFormat="1" applyFont="1" applyFill="1" applyBorder="1" applyAlignment="1">
      <alignment horizontal="left" vertical="top" wrapText="1"/>
    </xf>
    <xf numFmtId="0" fontId="4" fillId="3" borderId="20" xfId="0" applyNumberFormat="1" applyFont="1" applyFill="1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0" fontId="1" fillId="2" borderId="13" xfId="0" applyNumberFormat="1" applyFont="1" applyFill="1" applyBorder="1" applyAlignment="1">
      <alignment horizontal="left" vertical="top" wrapText="1"/>
    </xf>
    <xf numFmtId="0" fontId="4" fillId="3" borderId="22" xfId="0" applyNumberFormat="1" applyFont="1" applyFill="1" applyBorder="1" applyAlignment="1">
      <alignment horizontal="left" vertical="top" wrapText="1"/>
    </xf>
    <xf numFmtId="4" fontId="4" fillId="3" borderId="17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1" fillId="5" borderId="23" xfId="0" applyNumberFormat="1" applyFont="1" applyFill="1" applyBorder="1" applyAlignment="1">
      <alignment horizontal="left" vertical="top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5" xfId="0" applyNumberFormat="1" applyFont="1" applyFill="1" applyBorder="1" applyAlignment="1">
      <alignment horizontal="right" vertical="center" wrapText="1"/>
    </xf>
    <xf numFmtId="4" fontId="1" fillId="2" borderId="25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4" fillId="3" borderId="24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5" borderId="2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4" fontId="4" fillId="4" borderId="29" xfId="0" applyNumberFormat="1" applyFont="1" applyFill="1" applyBorder="1" applyAlignment="1">
      <alignment horizontal="right" vertical="center" wrapText="1"/>
    </xf>
    <xf numFmtId="0" fontId="4" fillId="5" borderId="30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right" vertical="center" wrapText="1"/>
    </xf>
    <xf numFmtId="4" fontId="4" fillId="4" borderId="32" xfId="0" applyNumberFormat="1" applyFont="1" applyFill="1" applyBorder="1" applyAlignment="1">
      <alignment horizontal="right" vertical="center" wrapText="1"/>
    </xf>
    <xf numFmtId="4" fontId="4" fillId="4" borderId="33" xfId="0" applyNumberFormat="1" applyFont="1" applyFill="1" applyBorder="1" applyAlignment="1">
      <alignment horizontal="right" vertical="center" wrapText="1"/>
    </xf>
    <xf numFmtId="4" fontId="4" fillId="4" borderId="34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2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4" fillId="5" borderId="2" xfId="0" applyNumberFormat="1" applyFont="1" applyFill="1" applyBorder="1" applyAlignment="1">
      <alignment horizontal="center" vertical="top" wrapText="1"/>
    </xf>
    <xf numFmtId="0" fontId="4" fillId="5" borderId="3" xfId="0" applyNumberFormat="1" applyFont="1" applyFill="1" applyBorder="1" applyAlignment="1">
      <alignment horizontal="center" vertical="top" wrapText="1"/>
    </xf>
    <xf numFmtId="0" fontId="4" fillId="5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2095500</xdr:colOff>
      <xdr:row>3</xdr:row>
      <xdr:rowOff>133350</xdr:rowOff>
    </xdr:to>
    <xdr:grpSp>
      <xdr:nvGrpSpPr>
        <xdr:cNvPr id="3" name="Grupo 2"/>
        <xdr:cNvGrpSpPr/>
      </xdr:nvGrpSpPr>
      <xdr:grpSpPr>
        <a:xfrm>
          <a:off x="0" y="19050"/>
          <a:ext cx="5124450" cy="657225"/>
          <a:chOff x="0" y="43328"/>
          <a:chExt cx="6048375" cy="644004"/>
        </a:xfrm>
      </xdr:grpSpPr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3328"/>
            <a:ext cx="2884610" cy="644004"/>
          </a:xfrm>
          <a:prstGeom prst="rect">
            <a:avLst/>
          </a:prstGeom>
        </xdr:spPr>
      </xdr:pic>
      <xdr:cxnSp macro="">
        <xdr:nvCxnSpPr>
          <xdr:cNvPr id="5" name="Conector reto 4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Finanças e Suprimentos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E13" zoomScaleNormal="100" workbookViewId="0">
      <selection activeCell="O30" sqref="O30"/>
    </sheetView>
  </sheetViews>
  <sheetFormatPr defaultRowHeight="12.75"/>
  <cols>
    <col min="1" max="1" width="21.7109375" customWidth="1"/>
    <col min="2" max="2" width="23.7109375" customWidth="1"/>
    <col min="3" max="3" width="40" bestFit="1" customWidth="1"/>
    <col min="4" max="4" width="11.7109375" bestFit="1" customWidth="1"/>
    <col min="5" max="7" width="11.7109375" style="3" bestFit="1" customWidth="1"/>
    <col min="8" max="10" width="11.7109375" style="3" customWidth="1"/>
    <col min="11" max="11" width="12.28515625" style="3" bestFit="1" customWidth="1"/>
    <col min="12" max="15" width="12.28515625" style="3" customWidth="1"/>
    <col min="16" max="16" width="13.28515625" bestFit="1" customWidth="1"/>
    <col min="18" max="18" width="11.7109375" bestFit="1" customWidth="1"/>
    <col min="19" max="19" width="13.28515625" bestFit="1" customWidth="1"/>
    <col min="20" max="20" width="10.140625" bestFit="1" customWidth="1"/>
  </cols>
  <sheetData>
    <row r="1" spans="1:20" ht="14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0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20" ht="15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0" ht="15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0" ht="15.7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20" ht="16.5" thickBot="1">
      <c r="B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0" ht="12.75" customHeight="1">
      <c r="A7" s="65" t="s">
        <v>14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61" t="s">
        <v>3</v>
      </c>
    </row>
    <row r="8" spans="1:20" ht="13.5" thickBot="1">
      <c r="A8" s="5" t="s">
        <v>11</v>
      </c>
      <c r="B8" s="6" t="s">
        <v>12</v>
      </c>
      <c r="C8" s="25" t="s">
        <v>1</v>
      </c>
      <c r="D8" s="26" t="s">
        <v>13</v>
      </c>
      <c r="E8" s="27" t="s">
        <v>15</v>
      </c>
      <c r="F8" s="26" t="s">
        <v>17</v>
      </c>
      <c r="G8" s="26" t="s">
        <v>21</v>
      </c>
      <c r="H8" s="26" t="s">
        <v>22</v>
      </c>
      <c r="I8" s="26" t="s">
        <v>23</v>
      </c>
      <c r="J8" s="26" t="s">
        <v>25</v>
      </c>
      <c r="K8" s="26" t="s">
        <v>27</v>
      </c>
      <c r="L8" s="26" t="s">
        <v>29</v>
      </c>
      <c r="M8" s="40" t="s">
        <v>32</v>
      </c>
      <c r="N8" s="40" t="s">
        <v>33</v>
      </c>
      <c r="O8" s="43" t="s">
        <v>34</v>
      </c>
      <c r="P8" s="62"/>
    </row>
    <row r="9" spans="1:20" s="3" customFormat="1" ht="21">
      <c r="A9" s="59" t="s">
        <v>18</v>
      </c>
      <c r="B9" s="52" t="s">
        <v>19</v>
      </c>
      <c r="C9" s="14" t="s">
        <v>2</v>
      </c>
      <c r="D9" s="15">
        <v>828017.67</v>
      </c>
      <c r="E9" s="15">
        <v>1058623.45</v>
      </c>
      <c r="F9" s="15">
        <v>832478.35</v>
      </c>
      <c r="G9" s="15">
        <v>934123.31</v>
      </c>
      <c r="H9" s="15">
        <v>790132.3</v>
      </c>
      <c r="I9" s="15">
        <v>671601.2</v>
      </c>
      <c r="J9" s="15">
        <v>1361.12</v>
      </c>
      <c r="K9" s="15">
        <v>56382.559999999998</v>
      </c>
      <c r="L9" s="15">
        <v>2854.19</v>
      </c>
      <c r="M9" s="15">
        <v>504451.62</v>
      </c>
      <c r="N9" s="15">
        <v>0</v>
      </c>
      <c r="O9" s="30">
        <v>0</v>
      </c>
      <c r="P9" s="30">
        <f>SUM(D9:O9)</f>
        <v>5680025.7700000005</v>
      </c>
    </row>
    <row r="10" spans="1:20" s="3" customFormat="1" ht="21">
      <c r="A10" s="60"/>
      <c r="B10" s="53"/>
      <c r="C10" s="16" t="s">
        <v>16</v>
      </c>
      <c r="D10" s="11">
        <v>0</v>
      </c>
      <c r="E10" s="11">
        <v>223.17</v>
      </c>
      <c r="F10" s="11">
        <v>112.42</v>
      </c>
      <c r="G10" s="11">
        <v>112.98</v>
      </c>
      <c r="H10" s="11">
        <v>113.55</v>
      </c>
      <c r="I10" s="11">
        <v>0</v>
      </c>
      <c r="J10" s="11">
        <v>228.81</v>
      </c>
      <c r="K10" s="11">
        <v>115.26</v>
      </c>
      <c r="L10" s="11">
        <v>115.84</v>
      </c>
      <c r="M10" s="11">
        <v>116.42</v>
      </c>
      <c r="N10" s="11">
        <v>117</v>
      </c>
      <c r="O10" s="29">
        <v>117.58</v>
      </c>
      <c r="P10" s="29">
        <f>SUM(D10:O10)</f>
        <v>1373.03</v>
      </c>
    </row>
    <row r="11" spans="1:20">
      <c r="A11" s="60"/>
      <c r="B11" s="53"/>
      <c r="C11" s="16" t="s">
        <v>8</v>
      </c>
      <c r="D11" s="11">
        <v>294457.86</v>
      </c>
      <c r="E11" s="11">
        <v>7721.22</v>
      </c>
      <c r="F11" s="11">
        <v>591688.95999999996</v>
      </c>
      <c r="G11" s="11">
        <v>360868.53</v>
      </c>
      <c r="H11" s="11">
        <v>403232.82</v>
      </c>
      <c r="I11" s="11">
        <v>355207.58</v>
      </c>
      <c r="J11" s="11">
        <v>436994</v>
      </c>
      <c r="K11" s="11">
        <v>339710.04</v>
      </c>
      <c r="L11" s="11">
        <v>267349.96999999997</v>
      </c>
      <c r="M11" s="11">
        <v>264983.73</v>
      </c>
      <c r="N11" s="11">
        <v>228943.05</v>
      </c>
      <c r="O11" s="29">
        <v>221875.26</v>
      </c>
      <c r="P11" s="29">
        <f t="shared" ref="P11:P15" si="0">SUM(D11:O11)</f>
        <v>3773033.0199999996</v>
      </c>
      <c r="R11" s="3"/>
      <c r="S11" s="8"/>
      <c r="T11" s="3"/>
    </row>
    <row r="12" spans="1:20" s="3" customFormat="1">
      <c r="A12" s="60"/>
      <c r="B12" s="53"/>
      <c r="C12" s="16" t="s">
        <v>24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11712.86</v>
      </c>
      <c r="M12" s="11">
        <v>0</v>
      </c>
      <c r="N12" s="11">
        <v>914.63</v>
      </c>
      <c r="O12" s="29">
        <v>2246.08</v>
      </c>
      <c r="P12" s="29">
        <f t="shared" si="0"/>
        <v>14873.57</v>
      </c>
      <c r="S12" s="8"/>
    </row>
    <row r="13" spans="1:20" s="3" customFormat="1" ht="21">
      <c r="A13" s="60"/>
      <c r="B13" s="53"/>
      <c r="C13" s="16" t="s">
        <v>28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4958535.9000000004</v>
      </c>
      <c r="L13" s="11">
        <v>816119.77</v>
      </c>
      <c r="M13" s="11">
        <v>84295.26</v>
      </c>
      <c r="N13" s="11">
        <v>0</v>
      </c>
      <c r="O13" s="29">
        <v>258078.77</v>
      </c>
      <c r="P13" s="29">
        <f t="shared" si="0"/>
        <v>6117029.6999999993</v>
      </c>
      <c r="S13" s="8"/>
    </row>
    <row r="14" spans="1:20" s="3" customFormat="1">
      <c r="A14" s="60"/>
      <c r="B14" s="53"/>
      <c r="C14" s="16" t="s">
        <v>26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987636.68</v>
      </c>
      <c r="K14" s="11">
        <v>1326402.99</v>
      </c>
      <c r="L14" s="11">
        <v>779363.87</v>
      </c>
      <c r="M14" s="11">
        <v>286445.11</v>
      </c>
      <c r="N14" s="11">
        <v>591753.97</v>
      </c>
      <c r="O14" s="29">
        <v>780833.13</v>
      </c>
      <c r="P14" s="29">
        <f t="shared" si="0"/>
        <v>4752435.75</v>
      </c>
      <c r="S14" s="8"/>
    </row>
    <row r="15" spans="1:20" s="3" customFormat="1" ht="21">
      <c r="A15" s="60"/>
      <c r="B15" s="53"/>
      <c r="C15" s="16" t="s">
        <v>30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23692.62</v>
      </c>
      <c r="M15" s="11">
        <v>0</v>
      </c>
      <c r="N15" s="11">
        <v>0</v>
      </c>
      <c r="O15" s="29">
        <v>0</v>
      </c>
      <c r="P15" s="29">
        <f t="shared" si="0"/>
        <v>23692.62</v>
      </c>
      <c r="S15" s="8"/>
    </row>
    <row r="16" spans="1:20">
      <c r="A16" s="60"/>
      <c r="B16" s="53"/>
      <c r="C16" s="17" t="s">
        <v>3</v>
      </c>
      <c r="D16" s="10">
        <f>SUM(D9:D15)</f>
        <v>1122475.53</v>
      </c>
      <c r="E16" s="10">
        <f t="shared" ref="E16:K16" si="1">SUM(E9:E15)</f>
        <v>1066567.8399999999</v>
      </c>
      <c r="F16" s="10">
        <f t="shared" si="1"/>
        <v>1424279.73</v>
      </c>
      <c r="G16" s="10">
        <f t="shared" si="1"/>
        <v>1295104.82</v>
      </c>
      <c r="H16" s="10">
        <f t="shared" si="1"/>
        <v>1193478.6700000002</v>
      </c>
      <c r="I16" s="10">
        <f t="shared" si="1"/>
        <v>1026808.78</v>
      </c>
      <c r="J16" s="10">
        <f t="shared" si="1"/>
        <v>1426220.61</v>
      </c>
      <c r="K16" s="10">
        <f t="shared" si="1"/>
        <v>6681146.7500000009</v>
      </c>
      <c r="L16" s="10">
        <f>SUM(L9:L15)</f>
        <v>1901209.12</v>
      </c>
      <c r="M16" s="10">
        <f>SUM(M9:M15)</f>
        <v>1140292.1400000001</v>
      </c>
      <c r="N16" s="10">
        <f>SUM(N9:N15)</f>
        <v>821728.64999999991</v>
      </c>
      <c r="O16" s="33">
        <f>SUM(O9:O15)</f>
        <v>1263150.8199999998</v>
      </c>
      <c r="P16" s="33">
        <f t="shared" ref="P16:P23" si="2">SUM(D16:O16)</f>
        <v>20362463.460000001</v>
      </c>
    </row>
    <row r="17" spans="1:16" s="3" customFormat="1" ht="21" customHeight="1">
      <c r="A17" s="49" t="s">
        <v>4</v>
      </c>
      <c r="B17" s="52" t="s">
        <v>9</v>
      </c>
      <c r="C17" s="18" t="s">
        <v>10</v>
      </c>
      <c r="D17" s="12">
        <v>7062.65</v>
      </c>
      <c r="E17" s="11">
        <v>6527.91</v>
      </c>
      <c r="F17" s="11">
        <v>5955.26</v>
      </c>
      <c r="G17" s="11">
        <v>5479.31</v>
      </c>
      <c r="H17" s="11">
        <v>4733.51</v>
      </c>
      <c r="I17" s="11">
        <v>2048.27</v>
      </c>
      <c r="J17" s="11">
        <v>291977.95</v>
      </c>
      <c r="K17" s="11">
        <v>4396.18</v>
      </c>
      <c r="L17" s="11">
        <v>2751.69</v>
      </c>
      <c r="M17" s="11">
        <v>5042.28</v>
      </c>
      <c r="N17" s="11">
        <v>4391.09</v>
      </c>
      <c r="O17" s="29">
        <v>4012.34</v>
      </c>
      <c r="P17" s="29">
        <f t="shared" si="2"/>
        <v>344378.44000000006</v>
      </c>
    </row>
    <row r="18" spans="1:16" s="3" customFormat="1" ht="21" customHeight="1">
      <c r="A18" s="49"/>
      <c r="B18" s="52"/>
      <c r="C18" s="18" t="s">
        <v>31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239772.79999999999</v>
      </c>
      <c r="M18" s="11">
        <v>0</v>
      </c>
      <c r="N18" s="11">
        <v>0</v>
      </c>
      <c r="O18" s="29">
        <v>0</v>
      </c>
      <c r="P18" s="29">
        <f t="shared" si="2"/>
        <v>239772.79999999999</v>
      </c>
    </row>
    <row r="19" spans="1:16" s="3" customFormat="1">
      <c r="A19" s="50"/>
      <c r="B19" s="53"/>
      <c r="C19" s="17" t="s">
        <v>3</v>
      </c>
      <c r="D19" s="10">
        <f>SUM(D17:D18)</f>
        <v>7062.65</v>
      </c>
      <c r="E19" s="10">
        <f t="shared" ref="E19:K19" si="3">SUM(E17:E18)</f>
        <v>6527.91</v>
      </c>
      <c r="F19" s="10">
        <f t="shared" si="3"/>
        <v>5955.26</v>
      </c>
      <c r="G19" s="10">
        <f t="shared" si="3"/>
        <v>5479.31</v>
      </c>
      <c r="H19" s="10">
        <f t="shared" si="3"/>
        <v>4733.51</v>
      </c>
      <c r="I19" s="10">
        <f t="shared" si="3"/>
        <v>2048.27</v>
      </c>
      <c r="J19" s="10">
        <f t="shared" si="3"/>
        <v>291977.95</v>
      </c>
      <c r="K19" s="10">
        <f t="shared" si="3"/>
        <v>4396.18</v>
      </c>
      <c r="L19" s="10">
        <f>SUM(L17:L18)</f>
        <v>242524.49</v>
      </c>
      <c r="M19" s="10">
        <f>SUM(M17:M18)</f>
        <v>5042.28</v>
      </c>
      <c r="N19" s="10">
        <f>SUM(N17:N18)</f>
        <v>4391.09</v>
      </c>
      <c r="O19" s="33">
        <f>SUM(O17:O18)</f>
        <v>4012.34</v>
      </c>
      <c r="P19" s="33">
        <f t="shared" si="2"/>
        <v>584151.24</v>
      </c>
    </row>
    <row r="20" spans="1:16" s="3" customFormat="1">
      <c r="A20" s="50"/>
      <c r="B20" s="63" t="s">
        <v>19</v>
      </c>
      <c r="C20" s="16" t="s">
        <v>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75885</v>
      </c>
      <c r="L20" s="11">
        <v>8640.67</v>
      </c>
      <c r="M20" s="11">
        <v>7591.66</v>
      </c>
      <c r="N20" s="11">
        <v>0</v>
      </c>
      <c r="O20" s="29">
        <v>6010.64</v>
      </c>
      <c r="P20" s="29">
        <f t="shared" si="2"/>
        <v>98127.97</v>
      </c>
    </row>
    <row r="21" spans="1:16" s="3" customFormat="1" ht="21">
      <c r="A21" s="50"/>
      <c r="B21" s="64"/>
      <c r="C21" s="18" t="s">
        <v>20</v>
      </c>
      <c r="D21" s="12">
        <v>0</v>
      </c>
      <c r="E21" s="11">
        <v>0</v>
      </c>
      <c r="F21" s="11">
        <v>1100000</v>
      </c>
      <c r="G21" s="11">
        <v>0</v>
      </c>
      <c r="H21" s="11">
        <v>423531.6</v>
      </c>
      <c r="I21" s="11">
        <v>317648.7</v>
      </c>
      <c r="J21" s="11">
        <v>0</v>
      </c>
      <c r="K21" s="11">
        <v>1861452.61</v>
      </c>
      <c r="L21" s="11">
        <v>0</v>
      </c>
      <c r="M21" s="11">
        <v>0</v>
      </c>
      <c r="N21" s="11">
        <v>0</v>
      </c>
      <c r="O21" s="29">
        <v>0</v>
      </c>
      <c r="P21" s="29">
        <f t="shared" si="2"/>
        <v>3702632.91</v>
      </c>
    </row>
    <row r="22" spans="1:16" s="3" customFormat="1">
      <c r="A22" s="50"/>
      <c r="B22" s="52"/>
      <c r="C22" s="19" t="s">
        <v>3</v>
      </c>
      <c r="D22" s="10">
        <f>SUM(D20:D21)</f>
        <v>0</v>
      </c>
      <c r="E22" s="10">
        <f t="shared" ref="E22:J22" si="4">SUM(E20:E21)</f>
        <v>0</v>
      </c>
      <c r="F22" s="10">
        <f t="shared" si="4"/>
        <v>1100000</v>
      </c>
      <c r="G22" s="10">
        <f t="shared" si="4"/>
        <v>0</v>
      </c>
      <c r="H22" s="10">
        <f t="shared" si="4"/>
        <v>423531.6</v>
      </c>
      <c r="I22" s="10">
        <f t="shared" si="4"/>
        <v>317648.7</v>
      </c>
      <c r="J22" s="10">
        <f t="shared" si="4"/>
        <v>0</v>
      </c>
      <c r="K22" s="10">
        <f>SUM(K20:K21)</f>
        <v>1937337.61</v>
      </c>
      <c r="L22" s="10">
        <f>SUM(L20:L21)</f>
        <v>8640.67</v>
      </c>
      <c r="M22" s="10">
        <f>SUM(M20:M21)</f>
        <v>7591.66</v>
      </c>
      <c r="N22" s="10">
        <f>SUM(N20:N21)</f>
        <v>0</v>
      </c>
      <c r="O22" s="33">
        <f>SUM(O20:O21)</f>
        <v>6010.64</v>
      </c>
      <c r="P22" s="33">
        <f t="shared" si="2"/>
        <v>3800760.8800000004</v>
      </c>
    </row>
    <row r="23" spans="1:16" ht="21">
      <c r="A23" s="50"/>
      <c r="B23" s="53" t="s">
        <v>5</v>
      </c>
      <c r="C23" s="20" t="s">
        <v>2</v>
      </c>
      <c r="D23" s="11">
        <v>55149.440000000002</v>
      </c>
      <c r="E23" s="11">
        <v>60463.5</v>
      </c>
      <c r="F23" s="11">
        <v>55527.02</v>
      </c>
      <c r="G23" s="11">
        <v>41983.58</v>
      </c>
      <c r="H23" s="11">
        <v>39198.120000000003</v>
      </c>
      <c r="I23" s="11">
        <v>10307.379999999999</v>
      </c>
      <c r="J23" s="11">
        <v>76844.88</v>
      </c>
      <c r="K23" s="11">
        <v>44142.38</v>
      </c>
      <c r="L23" s="11">
        <v>47393.94</v>
      </c>
      <c r="M23" s="11">
        <v>72507.72</v>
      </c>
      <c r="N23" s="11">
        <v>66476.42</v>
      </c>
      <c r="O23" s="29">
        <v>164196.92000000001</v>
      </c>
      <c r="P23" s="29">
        <f t="shared" si="2"/>
        <v>734191.3</v>
      </c>
    </row>
    <row r="24" spans="1:16" ht="21">
      <c r="A24" s="50"/>
      <c r="B24" s="53"/>
      <c r="C24" s="20" t="s">
        <v>6</v>
      </c>
      <c r="D24" s="11">
        <v>5265503.49</v>
      </c>
      <c r="E24" s="11">
        <v>5316388.3</v>
      </c>
      <c r="F24" s="11">
        <v>4834768.3899999997</v>
      </c>
      <c r="G24" s="11">
        <v>5153447.6100000003</v>
      </c>
      <c r="H24" s="11">
        <v>5717208.2000000002</v>
      </c>
      <c r="I24" s="11">
        <v>5051541.21</v>
      </c>
      <c r="J24" s="11">
        <v>5695124.5899999999</v>
      </c>
      <c r="K24" s="11">
        <v>5825473.71</v>
      </c>
      <c r="L24" s="11">
        <v>5576522.2400000002</v>
      </c>
      <c r="M24" s="11">
        <v>6113932.3200000003</v>
      </c>
      <c r="N24" s="11">
        <v>5090704.8</v>
      </c>
      <c r="O24" s="29">
        <v>5781433.0800000001</v>
      </c>
      <c r="P24" s="29">
        <f t="shared" ref="P24:P26" si="5">SUM(D24:O24)</f>
        <v>65422047.939999998</v>
      </c>
    </row>
    <row r="25" spans="1:16" s="3" customFormat="1">
      <c r="A25" s="50"/>
      <c r="B25" s="53"/>
      <c r="C25" s="21" t="s">
        <v>8</v>
      </c>
      <c r="D25" s="11">
        <v>178286.55</v>
      </c>
      <c r="E25" s="11">
        <v>173391.37</v>
      </c>
      <c r="F25" s="11">
        <v>168132.12</v>
      </c>
      <c r="G25" s="11">
        <v>183130.89</v>
      </c>
      <c r="H25" s="11">
        <v>193697.83</v>
      </c>
      <c r="I25" s="11">
        <v>172060.9</v>
      </c>
      <c r="J25" s="11">
        <v>220246.12</v>
      </c>
      <c r="K25" s="11">
        <v>197297.95</v>
      </c>
      <c r="L25" s="11">
        <v>184587.4</v>
      </c>
      <c r="M25" s="11">
        <v>202838.6</v>
      </c>
      <c r="N25" s="11">
        <v>170639.6</v>
      </c>
      <c r="O25" s="29">
        <v>182585.46</v>
      </c>
      <c r="P25" s="29">
        <f t="shared" si="5"/>
        <v>2226894.79</v>
      </c>
    </row>
    <row r="26" spans="1:16" s="3" customFormat="1">
      <c r="A26" s="51"/>
      <c r="B26" s="63"/>
      <c r="C26" s="21" t="s">
        <v>24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8780.94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32">
        <v>0</v>
      </c>
      <c r="P26" s="29">
        <f t="shared" si="5"/>
        <v>8780.94</v>
      </c>
    </row>
    <row r="27" spans="1:16" ht="13.5" thickBot="1">
      <c r="A27" s="51"/>
      <c r="B27" s="63"/>
      <c r="C27" s="22" t="s">
        <v>3</v>
      </c>
      <c r="D27" s="23">
        <f>SUM(D23:D26)</f>
        <v>5498939.4800000004</v>
      </c>
      <c r="E27" s="23">
        <f t="shared" ref="E27:H27" si="6">SUM(E23:E26)</f>
        <v>5550243.1699999999</v>
      </c>
      <c r="F27" s="23">
        <f t="shared" si="6"/>
        <v>5058427.5299999993</v>
      </c>
      <c r="G27" s="23">
        <f t="shared" si="6"/>
        <v>5378562.0800000001</v>
      </c>
      <c r="H27" s="23">
        <f t="shared" si="6"/>
        <v>5950104.1500000004</v>
      </c>
      <c r="I27" s="23">
        <f t="shared" ref="I27:N27" si="7">SUM(I23:I26)</f>
        <v>5242690.4300000006</v>
      </c>
      <c r="J27" s="23">
        <f t="shared" si="7"/>
        <v>5992215.5899999999</v>
      </c>
      <c r="K27" s="23">
        <f t="shared" si="7"/>
        <v>6066914.04</v>
      </c>
      <c r="L27" s="23">
        <f t="shared" si="7"/>
        <v>5808503.580000001</v>
      </c>
      <c r="M27" s="23">
        <f t="shared" si="7"/>
        <v>6389278.6399999997</v>
      </c>
      <c r="N27" s="23">
        <f t="shared" si="7"/>
        <v>5327820.8199999994</v>
      </c>
      <c r="O27" s="34">
        <f>SUM(O23:O26)</f>
        <v>6128215.46</v>
      </c>
      <c r="P27" s="34">
        <f>SUM(D27:O27)</f>
        <v>68391914.969999984</v>
      </c>
    </row>
    <row r="28" spans="1:16" ht="13.5" thickBot="1">
      <c r="A28" s="54" t="s">
        <v>3</v>
      </c>
      <c r="B28" s="55"/>
      <c r="C28" s="56"/>
      <c r="D28" s="44">
        <f t="shared" ref="D28:G28" si="8">D16+D19+D22+D27</f>
        <v>6628477.6600000001</v>
      </c>
      <c r="E28" s="45">
        <f t="shared" si="8"/>
        <v>6623338.9199999999</v>
      </c>
      <c r="F28" s="45">
        <f t="shared" si="8"/>
        <v>7588662.5199999996</v>
      </c>
      <c r="G28" s="45">
        <f t="shared" si="8"/>
        <v>6679146.21</v>
      </c>
      <c r="H28" s="45">
        <f t="shared" ref="H28:M28" si="9">H16+H19+H22+H27</f>
        <v>7571847.9300000006</v>
      </c>
      <c r="I28" s="45">
        <f t="shared" si="9"/>
        <v>6589196.1800000006</v>
      </c>
      <c r="J28" s="46">
        <f t="shared" si="9"/>
        <v>7710414.1500000004</v>
      </c>
      <c r="K28" s="46">
        <f t="shared" si="9"/>
        <v>14689794.580000002</v>
      </c>
      <c r="L28" s="46">
        <f t="shared" si="9"/>
        <v>7960877.8600000013</v>
      </c>
      <c r="M28" s="46">
        <f t="shared" si="9"/>
        <v>7542204.7199999997</v>
      </c>
      <c r="N28" s="45">
        <f>N16+N19+N22+N27</f>
        <v>6153940.5599999996</v>
      </c>
      <c r="O28" s="47">
        <f>O16+O19+O22+O27</f>
        <v>7401389.2599999998</v>
      </c>
      <c r="P28" s="42">
        <f>SUM(D28:O28)</f>
        <v>93139290.550000012</v>
      </c>
    </row>
    <row r="29" spans="1:16">
      <c r="A29" s="57" t="s">
        <v>7</v>
      </c>
      <c r="B29" s="58"/>
      <c r="C29" s="58"/>
      <c r="D29" s="58"/>
      <c r="E29" s="7"/>
      <c r="F29" s="9"/>
      <c r="G29" s="13"/>
      <c r="H29" s="24"/>
      <c r="I29" s="28"/>
      <c r="J29" s="35"/>
      <c r="K29" s="36"/>
      <c r="L29" s="37"/>
      <c r="M29" s="38"/>
      <c r="N29" s="39"/>
      <c r="O29" s="41"/>
    </row>
    <row r="30" spans="1:16">
      <c r="I30" s="4"/>
      <c r="J30" s="4"/>
      <c r="K30" s="4"/>
      <c r="L30" s="4"/>
      <c r="M30" s="4"/>
      <c r="N30" s="4"/>
      <c r="O30" s="4"/>
    </row>
    <row r="31" spans="1:16">
      <c r="P31" s="4"/>
    </row>
    <row r="32" spans="1:16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5" spans="16:16">
      <c r="P35" s="8"/>
    </row>
  </sheetData>
  <mergeCells count="11">
    <mergeCell ref="A1:P5"/>
    <mergeCell ref="A17:A27"/>
    <mergeCell ref="B17:B19"/>
    <mergeCell ref="A28:C28"/>
    <mergeCell ref="A29:D29"/>
    <mergeCell ref="A9:A16"/>
    <mergeCell ref="B9:B16"/>
    <mergeCell ref="P7:P8"/>
    <mergeCell ref="B23:B27"/>
    <mergeCell ref="B20:B22"/>
    <mergeCell ref="A7:O7"/>
  </mergeCells>
  <pageMargins left="0.78740157499999996" right="0.78740157499999996" top="0.984251969" bottom="0.984251969" header="0.5" footer="0.5"/>
  <pageSetup paperSize="9" scale="0" firstPageNumber="0" fitToWidth="0" fitToHeight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Mariana de Andrade Saraiva</cp:lastModifiedBy>
  <dcterms:created xsi:type="dcterms:W3CDTF">2018-03-20T19:22:06Z</dcterms:created>
  <dcterms:modified xsi:type="dcterms:W3CDTF">2020-02-12T18:31:46Z</dcterms:modified>
</cp:coreProperties>
</file>