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8_{B8CD0023-7DAF-40EE-BA6E-C0B9AE395B0C}" xr6:coauthVersionLast="36" xr6:coauthVersionMax="36" xr10:uidLastSave="{00000000-0000-0000-0000-000000000000}"/>
  <bookViews>
    <workbookView xWindow="32760" yWindow="32760" windowWidth="20490" windowHeight="6945"/>
  </bookViews>
  <sheets>
    <sheet name="2022" sheetId="1" r:id="rId1"/>
  </sheets>
  <calcPr calcId="191029"/>
</workbook>
</file>

<file path=xl/calcChain.xml><?xml version="1.0" encoding="utf-8"?>
<calcChain xmlns="http://schemas.openxmlformats.org/spreadsheetml/2006/main">
  <c r="E27" i="1" l="1"/>
  <c r="D29" i="1"/>
  <c r="D30" i="1"/>
  <c r="E25" i="1"/>
  <c r="E26" i="1"/>
  <c r="E28" i="1"/>
  <c r="E24" i="1"/>
  <c r="D17" i="1"/>
  <c r="F17" i="1"/>
  <c r="G17" i="1"/>
  <c r="H17" i="1"/>
  <c r="I17" i="1"/>
  <c r="J17" i="1"/>
  <c r="K17" i="1"/>
  <c r="L17" i="1"/>
  <c r="M17" i="1"/>
  <c r="N17" i="1"/>
  <c r="O17" i="1"/>
  <c r="P17" i="1"/>
  <c r="Q17" i="1"/>
  <c r="E16" i="1"/>
  <c r="E17" i="1"/>
  <c r="E19" i="1"/>
  <c r="E20" i="1"/>
  <c r="E21" i="1"/>
  <c r="E22" i="1"/>
  <c r="E18" i="1"/>
  <c r="E23" i="1"/>
  <c r="D23" i="1"/>
  <c r="E15" i="1"/>
  <c r="D14" i="1"/>
  <c r="E10" i="1"/>
  <c r="E11" i="1"/>
  <c r="E12" i="1"/>
  <c r="E13" i="1"/>
  <c r="E8" i="1"/>
  <c r="E9" i="1"/>
  <c r="Q29" i="1"/>
  <c r="Q23" i="1"/>
  <c r="Q14" i="1"/>
  <c r="P29" i="1"/>
  <c r="P23" i="1"/>
  <c r="P14" i="1"/>
  <c r="O29" i="1"/>
  <c r="O23" i="1"/>
  <c r="O14" i="1"/>
  <c r="N29" i="1"/>
  <c r="N23" i="1"/>
  <c r="N14" i="1"/>
  <c r="M29" i="1"/>
  <c r="M23" i="1"/>
  <c r="M14" i="1"/>
  <c r="L29" i="1"/>
  <c r="L14" i="1"/>
  <c r="L23" i="1"/>
  <c r="K29" i="1"/>
  <c r="K23" i="1"/>
  <c r="J23" i="1"/>
  <c r="K14" i="1"/>
  <c r="J29" i="1"/>
  <c r="J14" i="1"/>
  <c r="I29" i="1"/>
  <c r="I23" i="1"/>
  <c r="I14" i="1"/>
  <c r="G23" i="1"/>
  <c r="H23" i="1"/>
  <c r="F23" i="1"/>
  <c r="H29" i="1"/>
  <c r="H14" i="1"/>
  <c r="F29" i="1"/>
  <c r="G29" i="1"/>
  <c r="G14" i="1"/>
  <c r="F14" i="1"/>
  <c r="Q30" i="1"/>
  <c r="J30" i="1"/>
  <c r="M30" i="1"/>
  <c r="G30" i="1"/>
  <c r="L30" i="1"/>
  <c r="K30" i="1"/>
  <c r="E29" i="1"/>
  <c r="O30" i="1"/>
  <c r="I30" i="1"/>
  <c r="H30" i="1"/>
  <c r="F30" i="1"/>
  <c r="N30" i="1"/>
  <c r="P30" i="1"/>
  <c r="E14" i="1"/>
  <c r="E30" i="1"/>
</calcChain>
</file>

<file path=xl/comments1.xml><?xml version="1.0" encoding="utf-8"?>
<comments xmlns="http://schemas.openxmlformats.org/spreadsheetml/2006/main">
  <authors>
    <author>Mariana Saraiva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Unidade Gestora Executante: unidade gestora que utiliza o crédito recebido da unidade gestora responsável.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>Fonte de recursos: classificação da receita segundo a destinação legal dos recursos.
arrecadados</t>
        </r>
      </text>
    </comment>
    <comment ref="C6" authorId="0" shapeId="0">
      <text>
        <r>
          <rPr>
            <sz val="9"/>
            <color indexed="81"/>
            <rFont val="Segoe UI"/>
            <family val="2"/>
          </rPr>
          <t xml:space="preserve">Subalínea: detalhamento da receita.
</t>
        </r>
      </text>
    </comment>
  </commentList>
</comments>
</file>

<file path=xl/sharedStrings.xml><?xml version="1.0" encoding="utf-8"?>
<sst xmlns="http://schemas.openxmlformats.org/spreadsheetml/2006/main" count="54" uniqueCount="45">
  <si>
    <t/>
  </si>
  <si>
    <t xml:space="preserve"> </t>
  </si>
  <si>
    <t>110100 - DPGE - DEFENSORIA PUBLICA GERAL DO ESTADO</t>
  </si>
  <si>
    <t>230 - Recursos Próprios</t>
  </si>
  <si>
    <t>1321010102 - Remuneração de Depósitos Bancários - Poupança - Principal</t>
  </si>
  <si>
    <t>1321050101 - Juros de Títulos de Renda - Principal</t>
  </si>
  <si>
    <t>1641010101 - Retorno de Operações, Juros e Encargos Financeiros - Principal</t>
  </si>
  <si>
    <t>1999992101 - Outras Receitas - Primárias - Principal</t>
  </si>
  <si>
    <t>Total</t>
  </si>
  <si>
    <t>116100 - FUNDO ESPECIAL DA DEFENSORIA PUBLICA DO ERJ</t>
  </si>
  <si>
    <t>212 - Transferências Voluntárias</t>
  </si>
  <si>
    <t>1321010113 - Remuneração de Depósitos Bancários - Outros Recursos Vinculados - Principal</t>
  </si>
  <si>
    <t>232 - Taxas pelo Exercício do Poder de Polícia e por Serviços Públicos</t>
  </si>
  <si>
    <t>1122020101 - Emolumentos e Custas Judiciais - Principal</t>
  </si>
  <si>
    <t>1122510101 - Taxas Extrajudiciais - Principal</t>
  </si>
  <si>
    <t>1321010101 - Remuneração de Depósitos Bancários - Principal</t>
  </si>
  <si>
    <t>Unidade Gestora Executante</t>
  </si>
  <si>
    <t>Fonte de Recursos</t>
  </si>
  <si>
    <t>Sub-alinea</t>
  </si>
  <si>
    <t>Janeiro</t>
  </si>
  <si>
    <t>Fonte: Siafe-Rio / SEFAZ-RJ</t>
  </si>
  <si>
    <t>Receitas Próprias Realizadas - 2022</t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</si>
  <si>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</rPr>
      <t xml:space="preserve">
Diretoria de Orçamento e Finanças (DOF) (art. 5ْ ,XII, Resolução DPGERJ N 947/2018, com nova redação dada pela Resolução DPGERJ N 1.112/2021)</t>
    </r>
  </si>
  <si>
    <t>Fevereiro</t>
  </si>
  <si>
    <t>1922990101 - Outras Restituições - Principal</t>
  </si>
  <si>
    <t>1923990104 - Outros Ressarcimentos - Despesa com Pessoal Cedido - Demais Áreas - Principal</t>
  </si>
  <si>
    <t>Março</t>
  </si>
  <si>
    <t>1311011101 - Aluguéis e Arrendamentos - Principal</t>
  </si>
  <si>
    <t>1923990105 - Ressarcimento derivado de Prestação de Serviços de Terceiros</t>
  </si>
  <si>
    <r>
      <rPr>
        <b/>
        <u/>
        <sz val="10"/>
        <rFont val="Arial"/>
        <family val="2"/>
      </rPr>
      <t xml:space="preserve">Legenda
</t>
    </r>
    <r>
      <rPr>
        <b/>
        <sz val="10"/>
        <rFont val="Arial"/>
        <family val="2"/>
      </rPr>
      <t>Remuneração de Depósitos Bancários - Poupança - Principal:</t>
    </r>
    <r>
      <rPr>
        <sz val="10"/>
        <rFont val="Arial"/>
        <family val="2"/>
      </rPr>
      <t xml:space="preserve"> Remuneração de depósitos realizados em caderneta de poupança.
</t>
    </r>
    <r>
      <rPr>
        <b/>
        <sz val="10"/>
        <rFont val="Arial"/>
        <family val="2"/>
      </rPr>
      <t>Juros de Títulos de Renda - Principal:</t>
    </r>
    <r>
      <rPr>
        <sz val="10"/>
        <rFont val="Arial"/>
        <family val="2"/>
      </rPr>
      <t xml:space="preserve"> Remuneração de depósitos realizados em fundo de investimento em renda fixa.
</t>
    </r>
    <r>
      <rPr>
        <b/>
        <sz val="10"/>
        <rFont val="Arial"/>
        <family val="2"/>
      </rPr>
      <t>Retorno de Operações, Juros e Encargos Financeiros - Principal:</t>
    </r>
    <r>
      <rPr>
        <sz val="10"/>
        <rFont val="Arial"/>
        <family val="2"/>
      </rPr>
      <t xml:space="preserve"> Ressarcimento do custo operacional pela consignação facultativa realizada em folha de pagamento de servidores ativos/inativos da Defensoria Pública, conforme Resolução DPGE nº 873, de 23 de março de 2017.
</t>
    </r>
    <r>
      <rPr>
        <b/>
        <sz val="10"/>
        <rFont val="Arial"/>
        <family val="2"/>
      </rPr>
      <t xml:space="preserve">Outras Receitas - Primárias - Principal: </t>
    </r>
    <r>
      <rPr>
        <sz val="10"/>
        <rFont val="Arial"/>
        <family val="2"/>
      </rPr>
      <t xml:space="preserve">Arrecadação de honorários advocatícios devidos à Defensoria Pública em sua atividade postulatória cotidiana.
</t>
    </r>
    <r>
      <rPr>
        <b/>
        <sz val="10"/>
        <rFont val="Arial"/>
        <family val="2"/>
      </rPr>
      <t>Remuneração de Depósitos Bancários - Outros Recursos Vinculados - Principal:</t>
    </r>
    <r>
      <rPr>
        <sz val="10"/>
        <rFont val="Arial"/>
        <family val="2"/>
      </rPr>
      <t xml:space="preserve"> Remuneração de depósitos realizados em caderneta de poupança e/ou fundo de investimento em renda fixa de recursos relativos a transferências voluntárias.
</t>
    </r>
    <r>
      <rPr>
        <b/>
        <sz val="10"/>
        <rFont val="Arial"/>
        <family val="2"/>
      </rPr>
      <t>Aluguéis e Arrendamentos - Principal:</t>
    </r>
    <r>
      <rPr>
        <sz val="10"/>
        <rFont val="Arial"/>
        <family val="2"/>
      </rPr>
      <t xml:space="preserve"> Arrecadação referente ao contrato de sublocação de Brasília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Ressarcimento derivado de Prestação de Serviços de Terceiros: </t>
    </r>
    <r>
      <rPr>
        <sz val="10"/>
        <rFont val="Arial"/>
        <family val="2"/>
      </rPr>
      <t>Arrecadação do ressarcimento dos encargos referente ao contrato de sublocação de Brasília</t>
    </r>
    <r>
      <rPr>
        <b/>
        <sz val="10"/>
        <rFont val="Arial"/>
        <family val="2"/>
      </rPr>
      <t xml:space="preserve">
Emolumentos e Custas Judiciais - Principal: </t>
    </r>
    <r>
      <rPr>
        <sz val="10"/>
        <rFont val="Arial"/>
        <family val="2"/>
      </rPr>
      <t xml:space="preserve">Arrecadação de custas e emolumentos judiciais.
</t>
    </r>
    <r>
      <rPr>
        <b/>
        <sz val="10"/>
        <rFont val="Arial"/>
        <family val="2"/>
      </rPr>
      <t>Taxas Extrajudiciais - Principal:</t>
    </r>
    <r>
      <rPr>
        <sz val="10"/>
        <rFont val="Arial"/>
        <family val="2"/>
      </rPr>
      <t xml:space="preserve"> Arrecadação de custas e emolumentos extrajudiciais.</t>
    </r>
  </si>
  <si>
    <t>Abril</t>
  </si>
  <si>
    <t>Maio</t>
  </si>
  <si>
    <t>Junho</t>
  </si>
  <si>
    <t>1921010101 - Indenizações por Danos Causados ao Patrimônio Público - Principal</t>
  </si>
  <si>
    <t>Julho</t>
  </si>
  <si>
    <t>Agosto</t>
  </si>
  <si>
    <t>Setembro</t>
  </si>
  <si>
    <t>Outubro</t>
  </si>
  <si>
    <t>Novembro</t>
  </si>
  <si>
    <t>1361011101 - Cessão do Direito de Operacionalização de Pagamentos-Poderes Exec e Legisl-Princ</t>
  </si>
  <si>
    <t>Dezembro</t>
  </si>
  <si>
    <t>Receita Inicial</t>
  </si>
  <si>
    <t>Receita Atualizada</t>
  </si>
  <si>
    <t>1719990101 - Outras Transferências da União - Principal</t>
  </si>
  <si>
    <r>
      <rPr>
        <b/>
        <u/>
        <sz val="10"/>
        <rFont val="Arial"/>
        <family val="2"/>
      </rPr>
      <t>Base Normativa</t>
    </r>
    <r>
      <rPr>
        <sz val="10"/>
        <rFont val="Arial"/>
      </rPr>
      <t xml:space="preserve">
Lei de Reponsabilidade Fiscal – LC n ْ 101/2000 (art. 48-A, II e art. 48, §1º, II)
Normas Gerais do Direito Financeiro – Lei nْ 4.320/1964 (art. 2ْ ,3ْ ,35 e 57)
Lei de Acesso à Informação – Lei nْ 12.527/2011 (art. 8ْ§ 1 ْ 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</si>
</sst>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sz val="7"/>
      <color indexed="72"/>
      <name val="Dialog.plain"/>
    </font>
    <font>
      <sz val="10"/>
      <name val="Arial"/>
      <family val="2"/>
    </font>
    <font>
      <sz val="8"/>
      <color indexed="72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indexed="7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12" fillId="2" borderId="2" xfId="0" applyNumberFormat="1" applyFont="1" applyFill="1" applyBorder="1" applyAlignment="1">
      <alignment horizontal="right" vertical="top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895350</xdr:colOff>
      <xdr:row>3</xdr:row>
      <xdr:rowOff>76200</xdr:rowOff>
    </xdr:to>
    <xdr:grpSp>
      <xdr:nvGrpSpPr>
        <xdr:cNvPr id="1345" name="Grupo 2">
          <a:extLst>
            <a:ext uri="{FF2B5EF4-FFF2-40B4-BE49-F238E27FC236}">
              <a16:creationId xmlns:a16="http://schemas.microsoft.com/office/drawing/2014/main" id="{F1C665AA-6891-4E12-B93B-3AE63676A7BF}"/>
            </a:ext>
          </a:extLst>
        </xdr:cNvPr>
        <xdr:cNvGrpSpPr>
          <a:grpSpLocks/>
        </xdr:cNvGrpSpPr>
      </xdr:nvGrpSpPr>
      <xdr:grpSpPr bwMode="auto">
        <a:xfrm>
          <a:off x="0" y="0"/>
          <a:ext cx="4819650" cy="581025"/>
          <a:chOff x="29869" y="89995"/>
          <a:chExt cx="6018506" cy="569337"/>
        </a:xfrm>
      </xdr:grpSpPr>
      <xdr:pic>
        <xdr:nvPicPr>
          <xdr:cNvPr id="1346" name="Imagem 3">
            <a:extLst>
              <a:ext uri="{FF2B5EF4-FFF2-40B4-BE49-F238E27FC236}">
                <a16:creationId xmlns:a16="http://schemas.microsoft.com/office/drawing/2014/main" id="{33330995-6F91-4AF3-9533-007050C3CC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E2AC72A3-25C1-4191-A57B-2EEFD1D84633}"/>
              </a:ext>
            </a:extLst>
          </xdr:cNvPr>
          <xdr:cNvCxnSpPr/>
        </xdr:nvCxnSpPr>
        <xdr:spPr>
          <a:xfrm flipV="1">
            <a:off x="3348373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309DCFAE-BD11-40AF-A451-B1BF0E07425A}"/>
              </a:ext>
            </a:extLst>
          </xdr:cNvPr>
          <xdr:cNvSpPr txBox="1"/>
        </xdr:nvSpPr>
        <xdr:spPr>
          <a:xfrm>
            <a:off x="3550576" y="155329"/>
            <a:ext cx="2497799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showGridLines="0" tabSelected="1" zoomScaleNormal="100" workbookViewId="0">
      <selection activeCell="A35" sqref="A35:F35"/>
    </sheetView>
  </sheetViews>
  <sheetFormatPr defaultRowHeight="12.75"/>
  <cols>
    <col min="1" max="1" width="18.85546875" customWidth="1"/>
    <col min="2" max="3" width="40" bestFit="1" customWidth="1"/>
    <col min="4" max="5" width="19.28515625" customWidth="1"/>
    <col min="6" max="6" width="17" bestFit="1" customWidth="1"/>
    <col min="7" max="7" width="11.7109375" bestFit="1" customWidth="1"/>
    <col min="8" max="8" width="12.28515625" bestFit="1" customWidth="1"/>
    <col min="9" max="9" width="13.42578125" customWidth="1"/>
    <col min="10" max="11" width="12.28515625" bestFit="1" customWidth="1"/>
    <col min="12" max="12" width="13.5703125" customWidth="1"/>
    <col min="13" max="14" width="12.7109375" bestFit="1" customWidth="1"/>
    <col min="15" max="15" width="13.85546875" bestFit="1" customWidth="1"/>
    <col min="16" max="16" width="14.140625" customWidth="1"/>
    <col min="17" max="17" width="12.28515625" bestFit="1" customWidth="1"/>
  </cols>
  <sheetData>
    <row r="1" spans="1:21" ht="14.25">
      <c r="B1" s="22"/>
      <c r="C1" s="23"/>
      <c r="F1" s="1" t="s">
        <v>0</v>
      </c>
    </row>
    <row r="2" spans="1:21">
      <c r="B2" s="24" t="s">
        <v>1</v>
      </c>
      <c r="C2" s="23"/>
      <c r="F2" s="1" t="s">
        <v>0</v>
      </c>
    </row>
    <row r="3" spans="1:21">
      <c r="B3" s="2"/>
      <c r="F3" s="1"/>
    </row>
    <row r="4" spans="1:21">
      <c r="B4" s="2"/>
      <c r="F4" s="1"/>
    </row>
    <row r="5" spans="1:21">
      <c r="B5" s="2"/>
      <c r="F5" s="1"/>
    </row>
    <row r="6" spans="1:21" ht="12.75" customHeight="1">
      <c r="A6" s="21" t="s">
        <v>16</v>
      </c>
      <c r="B6" s="21" t="s">
        <v>17</v>
      </c>
      <c r="C6" s="21" t="s">
        <v>18</v>
      </c>
      <c r="D6" s="20" t="s">
        <v>41</v>
      </c>
      <c r="E6" s="20" t="s">
        <v>42</v>
      </c>
      <c r="F6" s="20" t="s">
        <v>21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  <c r="S6" s="19"/>
      <c r="T6" s="19"/>
      <c r="U6" s="19"/>
    </row>
    <row r="7" spans="1:21">
      <c r="A7" s="21"/>
      <c r="B7" s="21"/>
      <c r="C7" s="21"/>
      <c r="D7" s="20"/>
      <c r="E7" s="20"/>
      <c r="F7" s="17" t="s">
        <v>19</v>
      </c>
      <c r="G7" s="17" t="s">
        <v>23</v>
      </c>
      <c r="H7" s="17" t="s">
        <v>26</v>
      </c>
      <c r="I7" s="17" t="s">
        <v>30</v>
      </c>
      <c r="J7" s="17" t="s">
        <v>31</v>
      </c>
      <c r="K7" s="17" t="s">
        <v>32</v>
      </c>
      <c r="L7" s="17" t="s">
        <v>34</v>
      </c>
      <c r="M7" s="17" t="s">
        <v>35</v>
      </c>
      <c r="N7" s="17" t="s">
        <v>36</v>
      </c>
      <c r="O7" s="17" t="s">
        <v>37</v>
      </c>
      <c r="P7" s="17" t="s">
        <v>38</v>
      </c>
      <c r="Q7" s="17" t="s">
        <v>40</v>
      </c>
    </row>
    <row r="8" spans="1:21" ht="21">
      <c r="A8" s="25" t="s">
        <v>2</v>
      </c>
      <c r="B8" s="27" t="s">
        <v>3</v>
      </c>
      <c r="C8" s="15" t="s">
        <v>4</v>
      </c>
      <c r="D8" s="16">
        <v>1572</v>
      </c>
      <c r="E8" s="16">
        <f t="shared" ref="E8:E13" si="0">D8</f>
        <v>1572</v>
      </c>
      <c r="F8" s="16">
        <v>138.51</v>
      </c>
      <c r="G8" s="16">
        <v>159.75</v>
      </c>
      <c r="H8" s="16">
        <v>127.4</v>
      </c>
      <c r="I8" s="16">
        <v>155.26</v>
      </c>
      <c r="J8" s="16">
        <v>152.97</v>
      </c>
      <c r="K8" s="16">
        <v>173.43</v>
      </c>
      <c r="L8" s="16">
        <v>173.3</v>
      </c>
      <c r="M8" s="16">
        <v>186.02</v>
      </c>
      <c r="N8" s="16">
        <v>187.41</v>
      </c>
      <c r="O8" s="11">
        <v>165.08</v>
      </c>
      <c r="P8" s="11">
        <v>182</v>
      </c>
      <c r="Q8" s="11">
        <v>192.18</v>
      </c>
    </row>
    <row r="9" spans="1:21">
      <c r="A9" s="25"/>
      <c r="B9" s="27"/>
      <c r="C9" s="4" t="s">
        <v>5</v>
      </c>
      <c r="D9" s="7">
        <v>1534812</v>
      </c>
      <c r="E9" s="7">
        <f t="shared" si="0"/>
        <v>1534812</v>
      </c>
      <c r="F9" s="7">
        <v>651786.23999999999</v>
      </c>
      <c r="G9" s="7">
        <v>696833.98</v>
      </c>
      <c r="H9" s="7">
        <v>903617.24</v>
      </c>
      <c r="I9" s="7">
        <v>711880.66</v>
      </c>
      <c r="J9" s="7">
        <v>1090898.17</v>
      </c>
      <c r="K9" s="7">
        <v>1109273.7</v>
      </c>
      <c r="L9" s="7">
        <v>1003292.31</v>
      </c>
      <c r="M9" s="7">
        <v>1220960.8799999999</v>
      </c>
      <c r="N9" s="7">
        <v>1155249.31</v>
      </c>
      <c r="O9" s="7">
        <v>1201854.1399999999</v>
      </c>
      <c r="P9" s="7">
        <v>1209667.82</v>
      </c>
      <c r="Q9" s="7">
        <v>1286156.8500000001</v>
      </c>
    </row>
    <row r="10" spans="1:21" ht="21">
      <c r="A10" s="25"/>
      <c r="B10" s="27"/>
      <c r="C10" s="5" t="s">
        <v>6</v>
      </c>
      <c r="D10" s="7">
        <v>21732</v>
      </c>
      <c r="E10" s="7">
        <f t="shared" si="0"/>
        <v>21732</v>
      </c>
      <c r="F10" s="7">
        <v>1664.47</v>
      </c>
      <c r="G10" s="7">
        <v>2281.06</v>
      </c>
      <c r="H10" s="7">
        <v>2045.97</v>
      </c>
      <c r="I10" s="7">
        <v>2237.89</v>
      </c>
      <c r="J10" s="7">
        <v>2293.0300000000002</v>
      </c>
      <c r="K10" s="7">
        <v>2373.08</v>
      </c>
      <c r="L10" s="7">
        <v>2392.4899999999998</v>
      </c>
      <c r="M10" s="7">
        <v>2375.08</v>
      </c>
      <c r="N10" s="7">
        <v>2449.02</v>
      </c>
      <c r="O10" s="7">
        <v>2499.7800000000002</v>
      </c>
      <c r="P10" s="7">
        <v>2549.36</v>
      </c>
      <c r="Q10" s="7">
        <v>2556.52</v>
      </c>
    </row>
    <row r="11" spans="1:21">
      <c r="A11" s="25"/>
      <c r="B11" s="27"/>
      <c r="C11" s="4" t="s">
        <v>24</v>
      </c>
      <c r="D11" s="7">
        <v>97128</v>
      </c>
      <c r="E11" s="7">
        <f t="shared" si="0"/>
        <v>97128</v>
      </c>
      <c r="F11" s="7">
        <v>0</v>
      </c>
      <c r="G11" s="7">
        <v>1800</v>
      </c>
      <c r="H11" s="7">
        <v>7629.6</v>
      </c>
      <c r="I11" s="7">
        <v>970.4</v>
      </c>
      <c r="J11" s="7">
        <v>2236.29</v>
      </c>
      <c r="K11" s="7">
        <v>752.34</v>
      </c>
      <c r="L11" s="7">
        <v>600</v>
      </c>
      <c r="M11" s="7">
        <v>719.7</v>
      </c>
      <c r="N11" s="7">
        <v>600</v>
      </c>
      <c r="O11" s="7">
        <v>600</v>
      </c>
      <c r="P11" s="7">
        <v>600</v>
      </c>
      <c r="Q11" s="7">
        <v>676.26</v>
      </c>
    </row>
    <row r="12" spans="1:21" ht="24" customHeight="1">
      <c r="A12" s="25"/>
      <c r="B12" s="27"/>
      <c r="C12" s="4" t="s">
        <v>25</v>
      </c>
      <c r="D12" s="7">
        <v>1262820</v>
      </c>
      <c r="E12" s="7">
        <f t="shared" si="0"/>
        <v>1262820</v>
      </c>
      <c r="F12" s="7">
        <v>0</v>
      </c>
      <c r="G12" s="7">
        <v>144850.15</v>
      </c>
      <c r="H12" s="7">
        <v>113688.05</v>
      </c>
      <c r="I12" s="7">
        <v>0</v>
      </c>
      <c r="J12" s="7">
        <v>259595.45</v>
      </c>
      <c r="K12" s="7">
        <v>100590.88</v>
      </c>
      <c r="L12" s="7">
        <v>139884.20000000001</v>
      </c>
      <c r="M12" s="7">
        <v>100590.88</v>
      </c>
      <c r="N12" s="7">
        <v>100590.88</v>
      </c>
      <c r="O12" s="7">
        <v>100590.88</v>
      </c>
      <c r="P12" s="7">
        <v>100590.88</v>
      </c>
      <c r="Q12" s="7">
        <v>113688.65</v>
      </c>
    </row>
    <row r="13" spans="1:21">
      <c r="A13" s="25"/>
      <c r="B13" s="27"/>
      <c r="C13" s="5" t="s">
        <v>7</v>
      </c>
      <c r="D13" s="7">
        <v>13356816</v>
      </c>
      <c r="E13" s="7">
        <f t="shared" si="0"/>
        <v>13356816</v>
      </c>
      <c r="F13" s="7">
        <v>467760.94</v>
      </c>
      <c r="G13" s="7">
        <v>958406</v>
      </c>
      <c r="H13" s="7">
        <v>1140494.8500000001</v>
      </c>
      <c r="I13" s="7">
        <v>860670.46</v>
      </c>
      <c r="J13" s="7">
        <v>1138276.92</v>
      </c>
      <c r="K13" s="7">
        <v>1024775.1</v>
      </c>
      <c r="L13" s="7">
        <v>1378980.66</v>
      </c>
      <c r="M13" s="7">
        <v>1530053.9</v>
      </c>
      <c r="N13" s="7">
        <v>1090474.9099999999</v>
      </c>
      <c r="O13" s="7">
        <v>1247950.07</v>
      </c>
      <c r="P13" s="7">
        <v>1137312.3700000001</v>
      </c>
      <c r="Q13" s="7">
        <v>1088764.6399999999</v>
      </c>
    </row>
    <row r="14" spans="1:21">
      <c r="A14" s="26"/>
      <c r="B14" s="28"/>
      <c r="C14" s="6" t="s">
        <v>8</v>
      </c>
      <c r="D14" s="8">
        <f>SUM(D8:D13)</f>
        <v>16274880</v>
      </c>
      <c r="E14" s="8">
        <f t="shared" ref="E14:M14" si="1">SUM(E8:E13)</f>
        <v>16274880</v>
      </c>
      <c r="F14" s="8">
        <f t="shared" si="1"/>
        <v>1121350.1599999999</v>
      </c>
      <c r="G14" s="8">
        <f t="shared" si="1"/>
        <v>1804330.94</v>
      </c>
      <c r="H14" s="8">
        <f t="shared" si="1"/>
        <v>2167603.1100000003</v>
      </c>
      <c r="I14" s="8">
        <f t="shared" si="1"/>
        <v>1575914.67</v>
      </c>
      <c r="J14" s="8">
        <f t="shared" si="1"/>
        <v>2493452.83</v>
      </c>
      <c r="K14" s="8">
        <f t="shared" si="1"/>
        <v>2237938.5300000003</v>
      </c>
      <c r="L14" s="8">
        <f t="shared" si="1"/>
        <v>2525322.96</v>
      </c>
      <c r="M14" s="8">
        <f t="shared" si="1"/>
        <v>2854886.46</v>
      </c>
      <c r="N14" s="8">
        <f>SUM(N8:N13)</f>
        <v>2349551.5300000003</v>
      </c>
      <c r="O14" s="8">
        <f>SUM(O8:O13)</f>
        <v>2553659.9500000002</v>
      </c>
      <c r="P14" s="8">
        <f>SUM(P8:P13)</f>
        <v>2450902.4300000002</v>
      </c>
      <c r="Q14" s="8">
        <f>SUM(Q8:Q13)</f>
        <v>2492035.0999999996</v>
      </c>
    </row>
    <row r="15" spans="1:21" ht="21">
      <c r="A15" s="34" t="s">
        <v>9</v>
      </c>
      <c r="B15" s="35" t="s">
        <v>10</v>
      </c>
      <c r="C15" s="5" t="s">
        <v>11</v>
      </c>
      <c r="D15" s="7">
        <v>0</v>
      </c>
      <c r="E15" s="7">
        <f>D15</f>
        <v>0</v>
      </c>
      <c r="F15" s="7">
        <v>173.78</v>
      </c>
      <c r="G15" s="7">
        <v>180.04</v>
      </c>
      <c r="H15" s="7">
        <v>221.48</v>
      </c>
      <c r="I15" s="7">
        <v>201.23</v>
      </c>
      <c r="J15" s="7">
        <v>257.04000000000002</v>
      </c>
      <c r="K15" s="12">
        <v>254.31</v>
      </c>
      <c r="L15" s="12">
        <v>265.47000000000003</v>
      </c>
      <c r="M15" s="12">
        <v>303.77999999999997</v>
      </c>
      <c r="N15" s="12">
        <v>283.43</v>
      </c>
      <c r="O15" s="7">
        <v>272.76</v>
      </c>
      <c r="P15" s="7">
        <v>275.43</v>
      </c>
      <c r="Q15" s="7">
        <v>306.10000000000002</v>
      </c>
    </row>
    <row r="16" spans="1:21" ht="21">
      <c r="A16" s="25"/>
      <c r="B16" s="27"/>
      <c r="C16" s="4" t="s">
        <v>43</v>
      </c>
      <c r="D16" s="7">
        <v>300000</v>
      </c>
      <c r="E16" s="7">
        <f>D16</f>
        <v>300000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2">
        <v>0</v>
      </c>
      <c r="L16" s="12">
        <v>0</v>
      </c>
      <c r="M16" s="12">
        <v>0</v>
      </c>
      <c r="N16" s="12">
        <v>0</v>
      </c>
      <c r="O16" s="7">
        <v>0</v>
      </c>
      <c r="P16" s="7">
        <v>0</v>
      </c>
      <c r="Q16" s="7">
        <v>0</v>
      </c>
    </row>
    <row r="17" spans="1:17">
      <c r="A17" s="25"/>
      <c r="B17" s="28"/>
      <c r="C17" s="6" t="s">
        <v>8</v>
      </c>
      <c r="D17" s="8">
        <f>SUM(D15:D16)</f>
        <v>300000</v>
      </c>
      <c r="E17" s="8">
        <f t="shared" ref="E17:Q17" si="2">SUM(E15:E16)</f>
        <v>300000</v>
      </c>
      <c r="F17" s="8">
        <f t="shared" si="2"/>
        <v>173.78</v>
      </c>
      <c r="G17" s="8">
        <f t="shared" si="2"/>
        <v>180.04</v>
      </c>
      <c r="H17" s="8">
        <f t="shared" si="2"/>
        <v>221.48</v>
      </c>
      <c r="I17" s="8">
        <f t="shared" si="2"/>
        <v>201.23</v>
      </c>
      <c r="J17" s="8">
        <f t="shared" si="2"/>
        <v>257.04000000000002</v>
      </c>
      <c r="K17" s="8">
        <f t="shared" si="2"/>
        <v>254.31</v>
      </c>
      <c r="L17" s="8">
        <f t="shared" si="2"/>
        <v>265.47000000000003</v>
      </c>
      <c r="M17" s="8">
        <f t="shared" si="2"/>
        <v>303.77999999999997</v>
      </c>
      <c r="N17" s="8">
        <f t="shared" si="2"/>
        <v>283.43</v>
      </c>
      <c r="O17" s="8">
        <f t="shared" si="2"/>
        <v>272.76</v>
      </c>
      <c r="P17" s="8">
        <f t="shared" si="2"/>
        <v>275.43</v>
      </c>
      <c r="Q17" s="8">
        <f t="shared" si="2"/>
        <v>306.10000000000002</v>
      </c>
    </row>
    <row r="18" spans="1:17">
      <c r="A18" s="25"/>
      <c r="B18" s="35" t="s">
        <v>3</v>
      </c>
      <c r="C18" s="10" t="s">
        <v>27</v>
      </c>
      <c r="D18" s="7">
        <v>126888</v>
      </c>
      <c r="E18" s="7">
        <f>D18</f>
        <v>126888</v>
      </c>
      <c r="F18" s="7">
        <v>0</v>
      </c>
      <c r="G18" s="7">
        <v>0</v>
      </c>
      <c r="H18" s="7">
        <v>22666.68</v>
      </c>
      <c r="I18" s="7">
        <v>0</v>
      </c>
      <c r="J18" s="7">
        <v>0</v>
      </c>
      <c r="K18" s="7">
        <v>24222.22</v>
      </c>
      <c r="L18" s="7">
        <v>6333.33</v>
      </c>
      <c r="M18" s="7">
        <v>37523.79</v>
      </c>
      <c r="N18" s="7">
        <v>0</v>
      </c>
      <c r="O18" s="7">
        <v>25333.32</v>
      </c>
      <c r="P18" s="7">
        <v>12666.66</v>
      </c>
      <c r="Q18" s="7">
        <v>6333.33</v>
      </c>
    </row>
    <row r="19" spans="1:17">
      <c r="A19" s="25"/>
      <c r="B19" s="27"/>
      <c r="C19" s="4" t="s">
        <v>5</v>
      </c>
      <c r="D19" s="7">
        <v>241836</v>
      </c>
      <c r="E19" s="7">
        <f>D19</f>
        <v>241836</v>
      </c>
      <c r="F19" s="7">
        <v>94200.03</v>
      </c>
      <c r="G19" s="7">
        <v>97514.1</v>
      </c>
      <c r="H19" s="7">
        <v>112401.96</v>
      </c>
      <c r="I19" s="7">
        <v>89187.93</v>
      </c>
      <c r="J19" s="7">
        <v>131106.54</v>
      </c>
      <c r="K19" s="7">
        <v>129053.72</v>
      </c>
      <c r="L19" s="7">
        <v>130878.9</v>
      </c>
      <c r="M19" s="7">
        <v>150407.29</v>
      </c>
      <c r="N19" s="7">
        <v>139616.44</v>
      </c>
      <c r="O19" s="7">
        <v>137517.67000000001</v>
      </c>
      <c r="P19" s="7">
        <v>135564.43</v>
      </c>
      <c r="Q19" s="7">
        <v>256520.11</v>
      </c>
    </row>
    <row r="20" spans="1:17" ht="21">
      <c r="A20" s="25"/>
      <c r="B20" s="27"/>
      <c r="C20" s="4" t="s">
        <v>39</v>
      </c>
      <c r="D20" s="7">
        <v>0</v>
      </c>
      <c r="E20" s="7">
        <f>D20</f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15421880</v>
      </c>
      <c r="Q20" s="7">
        <v>0</v>
      </c>
    </row>
    <row r="21" spans="1:17" ht="21">
      <c r="A21" s="25"/>
      <c r="B21" s="27"/>
      <c r="C21" s="14" t="s">
        <v>33</v>
      </c>
      <c r="D21" s="7">
        <v>0</v>
      </c>
      <c r="E21" s="7">
        <f>D21</f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8606.26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21">
      <c r="A22" s="25"/>
      <c r="B22" s="27"/>
      <c r="C22" s="10" t="s">
        <v>28</v>
      </c>
      <c r="D22" s="7">
        <v>36432</v>
      </c>
      <c r="E22" s="7">
        <f>D22</f>
        <v>36432</v>
      </c>
      <c r="F22" s="7">
        <v>0</v>
      </c>
      <c r="G22" s="7">
        <v>0</v>
      </c>
      <c r="H22" s="7">
        <v>12059.32</v>
      </c>
      <c r="I22" s="7">
        <v>0</v>
      </c>
      <c r="J22" s="7">
        <v>0</v>
      </c>
      <c r="K22" s="7">
        <v>7872.66</v>
      </c>
      <c r="L22" s="7">
        <v>2471.31</v>
      </c>
      <c r="M22" s="7">
        <v>13324.03</v>
      </c>
      <c r="N22" s="7">
        <v>0</v>
      </c>
      <c r="O22" s="7">
        <v>9749.2999999999993</v>
      </c>
      <c r="P22" s="7">
        <v>4902.32</v>
      </c>
      <c r="Q22" s="7">
        <v>2475.71</v>
      </c>
    </row>
    <row r="23" spans="1:17">
      <c r="A23" s="25"/>
      <c r="B23" s="28"/>
      <c r="C23" s="6" t="s">
        <v>8</v>
      </c>
      <c r="D23" s="8">
        <f>SUM(D18:D22)</f>
        <v>405156</v>
      </c>
      <c r="E23" s="8">
        <f>SUM(E18:E22)</f>
        <v>405156</v>
      </c>
      <c r="F23" s="8">
        <f t="shared" ref="F23:Q23" si="3">SUM(F18:F22)</f>
        <v>94200.03</v>
      </c>
      <c r="G23" s="8">
        <f t="shared" si="3"/>
        <v>97514.1</v>
      </c>
      <c r="H23" s="8">
        <f t="shared" si="3"/>
        <v>147127.96000000002</v>
      </c>
      <c r="I23" s="8">
        <f t="shared" si="3"/>
        <v>89187.93</v>
      </c>
      <c r="J23" s="13">
        <f t="shared" si="3"/>
        <v>131106.54</v>
      </c>
      <c r="K23" s="13">
        <f t="shared" si="3"/>
        <v>169754.86000000002</v>
      </c>
      <c r="L23" s="13">
        <f t="shared" si="3"/>
        <v>139683.53999999998</v>
      </c>
      <c r="M23" s="13">
        <f t="shared" si="3"/>
        <v>201255.11000000002</v>
      </c>
      <c r="N23" s="13">
        <f t="shared" si="3"/>
        <v>139616.44</v>
      </c>
      <c r="O23" s="13">
        <f t="shared" si="3"/>
        <v>172600.29</v>
      </c>
      <c r="P23" s="13">
        <f t="shared" si="3"/>
        <v>15575013.41</v>
      </c>
      <c r="Q23" s="13">
        <f t="shared" si="3"/>
        <v>265329.15000000002</v>
      </c>
    </row>
    <row r="24" spans="1:17" ht="21">
      <c r="A24" s="25"/>
      <c r="B24" s="35" t="s">
        <v>12</v>
      </c>
      <c r="C24" s="5" t="s">
        <v>13</v>
      </c>
      <c r="D24" s="7">
        <v>670080</v>
      </c>
      <c r="E24" s="7">
        <f>D24</f>
        <v>670080</v>
      </c>
      <c r="F24" s="7">
        <v>70305.429999999993</v>
      </c>
      <c r="G24" s="7">
        <v>78856.11</v>
      </c>
      <c r="H24" s="7">
        <v>92428.67</v>
      </c>
      <c r="I24" s="7">
        <v>85073.08</v>
      </c>
      <c r="J24" s="7">
        <v>100730.85</v>
      </c>
      <c r="K24" s="7">
        <v>151614.87</v>
      </c>
      <c r="L24" s="7">
        <v>160398.89000000001</v>
      </c>
      <c r="M24" s="7">
        <v>146576.24</v>
      </c>
      <c r="N24" s="7">
        <v>150223.03</v>
      </c>
      <c r="O24" s="7">
        <v>129783.13</v>
      </c>
      <c r="P24" s="7">
        <v>129595.64</v>
      </c>
      <c r="Q24" s="7">
        <v>192440.23</v>
      </c>
    </row>
    <row r="25" spans="1:17">
      <c r="A25" s="25"/>
      <c r="B25" s="27"/>
      <c r="C25" s="5" t="s">
        <v>14</v>
      </c>
      <c r="D25" s="7">
        <v>68566824</v>
      </c>
      <c r="E25" s="7">
        <f>D25</f>
        <v>68566824</v>
      </c>
      <c r="F25" s="7">
        <v>5279978.26</v>
      </c>
      <c r="G25" s="7">
        <v>5990858.3899999997</v>
      </c>
      <c r="H25" s="7">
        <v>7068121.1500000004</v>
      </c>
      <c r="I25" s="7">
        <v>6230133.0999999996</v>
      </c>
      <c r="J25" s="7">
        <v>7418362.2300000004</v>
      </c>
      <c r="K25" s="7">
        <v>7141692.7699999996</v>
      </c>
      <c r="L25" s="7">
        <v>7470543.1900000004</v>
      </c>
      <c r="M25" s="7">
        <v>8276868.1299999999</v>
      </c>
      <c r="N25" s="7">
        <v>6860483.4000000004</v>
      </c>
      <c r="O25" s="7">
        <v>6792476.1399999997</v>
      </c>
      <c r="P25" s="7">
        <v>6741436.1900000004</v>
      </c>
      <c r="Q25" s="7">
        <v>6957847.7599999998</v>
      </c>
    </row>
    <row r="26" spans="1:17" ht="21">
      <c r="A26" s="25"/>
      <c r="B26" s="27"/>
      <c r="C26" s="4" t="s">
        <v>15</v>
      </c>
      <c r="D26" s="7">
        <v>0</v>
      </c>
      <c r="E26" s="7">
        <f>D26</f>
        <v>0</v>
      </c>
      <c r="F26" s="7">
        <v>20769.849999999999</v>
      </c>
      <c r="G26" s="7">
        <v>0</v>
      </c>
      <c r="H26" s="7">
        <v>0</v>
      </c>
      <c r="I26" s="7">
        <v>8.08</v>
      </c>
      <c r="J26" s="7">
        <v>549.28</v>
      </c>
      <c r="K26" s="7">
        <v>125.26</v>
      </c>
      <c r="L26" s="7">
        <v>66.13</v>
      </c>
      <c r="M26" s="7">
        <v>245.89</v>
      </c>
      <c r="N26" s="7">
        <v>0</v>
      </c>
      <c r="O26" s="7">
        <v>142.75</v>
      </c>
      <c r="P26" s="7">
        <v>339.58</v>
      </c>
      <c r="Q26" s="7">
        <v>21.44</v>
      </c>
    </row>
    <row r="27" spans="1:17" ht="21">
      <c r="A27" s="25"/>
      <c r="B27" s="27"/>
      <c r="C27" s="4" t="s">
        <v>11</v>
      </c>
      <c r="D27" s="7">
        <v>192</v>
      </c>
      <c r="E27" s="7">
        <f>D27</f>
        <v>192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>
      <c r="A28" s="25"/>
      <c r="B28" s="27"/>
      <c r="C28" s="4" t="s">
        <v>5</v>
      </c>
      <c r="D28" s="7">
        <v>1525752</v>
      </c>
      <c r="E28" s="7">
        <f>D28</f>
        <v>1525752</v>
      </c>
      <c r="F28" s="7">
        <v>863811.33</v>
      </c>
      <c r="G28" s="7">
        <v>918319.12</v>
      </c>
      <c r="H28" s="7">
        <v>1093496.19</v>
      </c>
      <c r="I28" s="7">
        <v>900844.75</v>
      </c>
      <c r="J28" s="7">
        <v>1352566</v>
      </c>
      <c r="K28" s="7">
        <v>1369078.29</v>
      </c>
      <c r="L28" s="7">
        <v>1413624.59</v>
      </c>
      <c r="M28" s="7">
        <v>1687191.18</v>
      </c>
      <c r="N28" s="7">
        <v>1617516.05</v>
      </c>
      <c r="O28" s="7">
        <v>1603478.08</v>
      </c>
      <c r="P28" s="7">
        <v>1609194.28</v>
      </c>
      <c r="Q28" s="7">
        <v>1826179.75</v>
      </c>
    </row>
    <row r="29" spans="1:17">
      <c r="A29" s="26"/>
      <c r="B29" s="28"/>
      <c r="C29" s="6" t="s">
        <v>8</v>
      </c>
      <c r="D29" s="8">
        <f>SUM(D24:D28)</f>
        <v>70762848</v>
      </c>
      <c r="E29" s="8">
        <f>SUM(E24:E28)</f>
        <v>70762848</v>
      </c>
      <c r="F29" s="8">
        <f t="shared" ref="F29:K29" si="4">SUM(F24:F28)</f>
        <v>6234864.8699999992</v>
      </c>
      <c r="G29" s="8">
        <f t="shared" si="4"/>
        <v>6988033.6200000001</v>
      </c>
      <c r="H29" s="8">
        <f t="shared" si="4"/>
        <v>8254046.0099999998</v>
      </c>
      <c r="I29" s="8">
        <f t="shared" si="4"/>
        <v>7216059.0099999998</v>
      </c>
      <c r="J29" s="8">
        <f t="shared" si="4"/>
        <v>8872208.3599999994</v>
      </c>
      <c r="K29" s="8">
        <f t="shared" si="4"/>
        <v>8662511.1899999995</v>
      </c>
      <c r="L29" s="8">
        <f t="shared" ref="L29:Q29" si="5">SUM(L24:L28)</f>
        <v>9044632.8000000007</v>
      </c>
      <c r="M29" s="8">
        <f t="shared" si="5"/>
        <v>10110881.439999999</v>
      </c>
      <c r="N29" s="8">
        <f t="shared" si="5"/>
        <v>8628222.4800000004</v>
      </c>
      <c r="O29" s="8">
        <f t="shared" si="5"/>
        <v>8525880.0999999996</v>
      </c>
      <c r="P29" s="8">
        <f t="shared" si="5"/>
        <v>8480565.6899999995</v>
      </c>
      <c r="Q29" s="8">
        <f t="shared" si="5"/>
        <v>8976489.1799999997</v>
      </c>
    </row>
    <row r="30" spans="1:17" ht="13.5" thickBot="1">
      <c r="A30" s="36" t="s">
        <v>8</v>
      </c>
      <c r="B30" s="37"/>
      <c r="C30" s="38"/>
      <c r="D30" s="9">
        <f>D14+D17+D23+D29</f>
        <v>87742884</v>
      </c>
      <c r="E30" s="9">
        <f>E14+E17+E23+E29</f>
        <v>87742884</v>
      </c>
      <c r="F30" s="9">
        <f t="shared" ref="F30:K30" si="6">F14+F17+F23+F29</f>
        <v>7450588.8399999989</v>
      </c>
      <c r="G30" s="9">
        <f t="shared" si="6"/>
        <v>8890058.6999999993</v>
      </c>
      <c r="H30" s="9">
        <f t="shared" si="6"/>
        <v>10568998.560000001</v>
      </c>
      <c r="I30" s="9">
        <f t="shared" si="6"/>
        <v>8881362.8399999999</v>
      </c>
      <c r="J30" s="9">
        <f t="shared" si="6"/>
        <v>11497024.77</v>
      </c>
      <c r="K30" s="9">
        <f t="shared" si="6"/>
        <v>11070458.890000001</v>
      </c>
      <c r="L30" s="9">
        <f t="shared" ref="L30:Q30" si="7">L14+L17+L23+L29</f>
        <v>11709904.770000001</v>
      </c>
      <c r="M30" s="9">
        <f t="shared" si="7"/>
        <v>13167326.789999999</v>
      </c>
      <c r="N30" s="9">
        <f t="shared" si="7"/>
        <v>11117673.880000001</v>
      </c>
      <c r="O30" s="9">
        <f t="shared" si="7"/>
        <v>11252413.1</v>
      </c>
      <c r="P30" s="9">
        <f t="shared" si="7"/>
        <v>26506756.960000001</v>
      </c>
      <c r="Q30" s="9">
        <f t="shared" si="7"/>
        <v>11734159.529999999</v>
      </c>
    </row>
    <row r="31" spans="1:17">
      <c r="A31" s="29" t="s">
        <v>20</v>
      </c>
      <c r="B31" s="23"/>
      <c r="C31" s="23"/>
    </row>
    <row r="32" spans="1:17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8" ht="153.75" customHeight="1">
      <c r="A33" s="32" t="s">
        <v>29</v>
      </c>
      <c r="B33" s="33"/>
      <c r="C33" s="33"/>
      <c r="D33" s="33"/>
      <c r="E33" s="33"/>
      <c r="F33" s="33"/>
      <c r="G33" s="33"/>
      <c r="H33" s="33"/>
    </row>
    <row r="35" spans="1:8" ht="56.25" customHeight="1">
      <c r="A35" s="30" t="s">
        <v>44</v>
      </c>
      <c r="B35" s="31"/>
      <c r="C35" s="31"/>
      <c r="D35" s="31"/>
      <c r="E35" s="31"/>
      <c r="F35" s="31"/>
    </row>
    <row r="37" spans="1:8" ht="42" customHeight="1">
      <c r="A37" s="31" t="s">
        <v>22</v>
      </c>
      <c r="B37" s="31"/>
      <c r="C37" s="31"/>
      <c r="D37" s="18"/>
      <c r="E37" s="18"/>
    </row>
  </sheetData>
  <mergeCells count="19">
    <mergeCell ref="A37:C37"/>
    <mergeCell ref="A33:H33"/>
    <mergeCell ref="A15:A29"/>
    <mergeCell ref="B15:B17"/>
    <mergeCell ref="B18:B23"/>
    <mergeCell ref="B24:B29"/>
    <mergeCell ref="A30:C30"/>
    <mergeCell ref="B1:C1"/>
    <mergeCell ref="B2:C2"/>
    <mergeCell ref="A8:A14"/>
    <mergeCell ref="B8:B14"/>
    <mergeCell ref="A31:C31"/>
    <mergeCell ref="A35:F35"/>
    <mergeCell ref="F6:Q6"/>
    <mergeCell ref="E6:E7"/>
    <mergeCell ref="D6:D7"/>
    <mergeCell ref="C6:C7"/>
    <mergeCell ref="B6:B7"/>
    <mergeCell ref="A6:A7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Saraiva</dc:creator>
  <cp:lastModifiedBy>Mariana De Andrade Saraiva</cp:lastModifiedBy>
  <dcterms:created xsi:type="dcterms:W3CDTF">2022-02-24T14:59:57Z</dcterms:created>
  <dcterms:modified xsi:type="dcterms:W3CDTF">2024-01-11T18:15:06Z</dcterms:modified>
</cp:coreProperties>
</file>